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2" yWindow="-122" windowWidth="21467" windowHeight="12162"/>
  </bookViews>
  <sheets>
    <sheet name="05.08.2024" sheetId="1" r:id="rId1"/>
  </sheets>
  <definedNames>
    <definedName name="_xlnm.Print_Area" localSheetId="0">'05.08.2024'!$A$1:$V$44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Q20" i="1"/>
  <c r="S20" i="1" s="1"/>
  <c r="Q21" i="1" s="1"/>
  <c r="S21" i="1" s="1"/>
  <c r="Q22" i="1" s="1"/>
  <c r="S22" i="1" s="1"/>
  <c r="Q23" i="1" s="1"/>
  <c r="S23" i="1" s="1"/>
  <c r="Q24" i="1" s="1"/>
  <c r="S24" i="1" s="1"/>
  <c r="Q25" i="1" s="1"/>
  <c r="S25" i="1" s="1"/>
  <c r="Q26" i="1" s="1"/>
  <c r="S26" i="1" s="1"/>
  <c r="Q27" i="1" s="1"/>
  <c r="S27" i="1" s="1"/>
  <c r="Q28" i="1" s="1"/>
  <c r="S28" i="1" s="1"/>
  <c r="Q29" i="1" s="1"/>
  <c r="S29" i="1" s="1"/>
  <c r="Q30" i="1" s="1"/>
  <c r="S30" i="1" s="1"/>
  <c r="Q31" i="1" s="1"/>
  <c r="S31" i="1" s="1"/>
  <c r="Q32" i="1" s="1"/>
  <c r="S32" i="1" s="1"/>
  <c r="Q33" i="1" s="1"/>
  <c r="S33" i="1" s="1"/>
  <c r="Q34" i="1" s="1"/>
  <c r="S34" i="1" s="1"/>
  <c r="Q35" i="1" s="1"/>
  <c r="S35" i="1" s="1"/>
  <c r="Q36" i="1" s="1"/>
  <c r="S36" i="1" s="1"/>
  <c r="K20" i="1"/>
  <c r="M20" i="1" s="1"/>
  <c r="K21" i="1" s="1"/>
  <c r="M21" i="1" s="1"/>
  <c r="K22" i="1" s="1"/>
  <c r="M22" i="1" s="1"/>
  <c r="K23" i="1" s="1"/>
  <c r="M23" i="1" s="1"/>
  <c r="K24" i="1" s="1"/>
  <c r="M24" i="1" s="1"/>
  <c r="K25" i="1" s="1"/>
  <c r="M25" i="1" s="1"/>
  <c r="K26" i="1" s="1"/>
  <c r="M26" i="1" s="1"/>
  <c r="K27" i="1" s="1"/>
  <c r="M27" i="1" s="1"/>
  <c r="K28" i="1" s="1"/>
  <c r="M28" i="1" s="1"/>
  <c r="K29" i="1" s="1"/>
  <c r="M29" i="1" s="1"/>
  <c r="K30" i="1" s="1"/>
  <c r="M30" i="1" s="1"/>
  <c r="K31" i="1" s="1"/>
  <c r="M31" i="1" s="1"/>
  <c r="K32" i="1" s="1"/>
  <c r="M32" i="1" s="1"/>
  <c r="K33" i="1" s="1"/>
  <c r="M33" i="1" s="1"/>
  <c r="K34" i="1" s="1"/>
  <c r="M34" i="1" s="1"/>
  <c r="K35" i="1" s="1"/>
  <c r="M35" i="1" s="1"/>
  <c r="K36" i="1" s="1"/>
  <c r="M36" i="1" s="1"/>
  <c r="K37" i="1" s="1"/>
  <c r="M37" i="1" s="1"/>
  <c r="K38" i="1" s="1"/>
  <c r="M38" i="1" s="1"/>
  <c r="K39" i="1" s="1"/>
  <c r="M39" i="1" s="1"/>
  <c r="K41" i="1" s="1"/>
  <c r="P41" i="1" s="1"/>
  <c r="N39" i="1" s="1"/>
  <c r="P39" i="1" s="1"/>
  <c r="N38" i="1" s="1"/>
  <c r="P38" i="1" s="1"/>
  <c r="N37" i="1" s="1"/>
  <c r="P37" i="1" s="1"/>
  <c r="N36" i="1" s="1"/>
  <c r="P36" i="1" s="1"/>
  <c r="N35" i="1" s="1"/>
  <c r="P35" i="1" s="1"/>
  <c r="N34" i="1" s="1"/>
  <c r="P34" i="1" s="1"/>
  <c r="N33" i="1" s="1"/>
  <c r="P33" i="1" s="1"/>
  <c r="N32" i="1" s="1"/>
  <c r="P32" i="1" s="1"/>
  <c r="N31" i="1" s="1"/>
  <c r="P31" i="1" s="1"/>
  <c r="N30" i="1" s="1"/>
  <c r="P30" i="1" s="1"/>
  <c r="N29" i="1" s="1"/>
  <c r="P29" i="1" s="1"/>
  <c r="N28" i="1" s="1"/>
  <c r="P28" i="1" s="1"/>
  <c r="N27" i="1" s="1"/>
  <c r="P27" i="1" s="1"/>
  <c r="N26" i="1" s="1"/>
  <c r="P26" i="1" s="1"/>
  <c r="N25" i="1" s="1"/>
  <c r="P25" i="1" s="1"/>
  <c r="N24" i="1" s="1"/>
  <c r="P24" i="1" s="1"/>
  <c r="N23" i="1" s="1"/>
  <c r="P23" i="1" s="1"/>
  <c r="N22" i="1" s="1"/>
  <c r="P22" i="1" s="1"/>
  <c r="N21" i="1" s="1"/>
  <c r="P21" i="1" s="1"/>
  <c r="N20" i="1" s="1"/>
  <c r="P20" i="1" s="1"/>
  <c r="N12" i="1" s="1"/>
  <c r="E20" i="1"/>
  <c r="G20" i="1" s="1"/>
  <c r="E21" i="1" s="1"/>
  <c r="G21" i="1" s="1"/>
  <c r="E22" i="1" s="1"/>
  <c r="G22" i="1" s="1"/>
  <c r="E23" i="1" s="1"/>
  <c r="G23" i="1" s="1"/>
  <c r="E24" i="1" s="1"/>
  <c r="G24" i="1" s="1"/>
  <c r="E25" i="1" s="1"/>
  <c r="G25" i="1" s="1"/>
  <c r="E26" i="1" s="1"/>
  <c r="G26" i="1" s="1"/>
  <c r="E27" i="1" s="1"/>
  <c r="G27" i="1" s="1"/>
  <c r="E28" i="1" s="1"/>
  <c r="G28" i="1" s="1"/>
  <c r="E29" i="1" s="1"/>
  <c r="G29" i="1" s="1"/>
  <c r="E30" i="1" s="1"/>
  <c r="G30" i="1" s="1"/>
  <c r="E31" i="1" s="1"/>
  <c r="G31" i="1" s="1"/>
  <c r="E32" i="1" s="1"/>
  <c r="G32" i="1" s="1"/>
  <c r="E33" i="1" s="1"/>
  <c r="G33" i="1" s="1"/>
  <c r="E34" i="1" s="1"/>
  <c r="G34" i="1" s="1"/>
  <c r="E35" i="1" s="1"/>
  <c r="G35" i="1" s="1"/>
  <c r="E36" i="1" s="1"/>
  <c r="G36" i="1" s="1"/>
  <c r="E37" i="1" s="1"/>
  <c r="G37" i="1" s="1"/>
  <c r="E38" i="1" s="1"/>
  <c r="G38" i="1" s="1"/>
  <c r="E39" i="1" s="1"/>
  <c r="G39" i="1" s="1"/>
  <c r="E41" i="1" s="1"/>
  <c r="J41" i="1" s="1"/>
  <c r="H39" i="1" s="1"/>
  <c r="J39" i="1" s="1"/>
  <c r="H38" i="1" s="1"/>
  <c r="J38" i="1" s="1"/>
  <c r="H37" i="1" s="1"/>
  <c r="J37" i="1" s="1"/>
  <c r="H36" i="1" s="1"/>
  <c r="J36" i="1" s="1"/>
  <c r="H35" i="1" s="1"/>
  <c r="J35" i="1" s="1"/>
  <c r="H34" i="1" s="1"/>
  <c r="J34" i="1" s="1"/>
  <c r="H33" i="1" s="1"/>
  <c r="J33" i="1" s="1"/>
  <c r="H32" i="1" s="1"/>
  <c r="J32" i="1" s="1"/>
  <c r="H31" i="1" s="1"/>
  <c r="J31" i="1" s="1"/>
  <c r="H30" i="1" s="1"/>
  <c r="J30" i="1" s="1"/>
  <c r="H29" i="1" s="1"/>
  <c r="J29" i="1" s="1"/>
  <c r="H28" i="1" s="1"/>
  <c r="J28" i="1" s="1"/>
  <c r="H27" i="1" s="1"/>
  <c r="J27" i="1" s="1"/>
  <c r="H26" i="1" s="1"/>
  <c r="J26" i="1" s="1"/>
  <c r="H25" i="1" s="1"/>
  <c r="J25" i="1" s="1"/>
  <c r="H24" i="1" s="1"/>
  <c r="J24" i="1" s="1"/>
  <c r="H23" i="1" s="1"/>
  <c r="J23" i="1" s="1"/>
  <c r="H22" i="1" s="1"/>
  <c r="J22" i="1" s="1"/>
  <c r="H21" i="1" s="1"/>
  <c r="J21" i="1" s="1"/>
  <c r="H20" i="1" s="1"/>
  <c r="J20" i="1" s="1"/>
  <c r="H12" i="1" s="1"/>
  <c r="C20" i="1"/>
  <c r="C19" i="1"/>
  <c r="C18" i="1"/>
  <c r="C17" i="1"/>
  <c r="C16" i="1"/>
  <c r="C15" i="1"/>
  <c r="C14" i="1"/>
  <c r="C13" i="1"/>
  <c r="Q37" i="1" l="1"/>
  <c r="S37" i="1" s="1"/>
  <c r="Q38" i="1" s="1"/>
  <c r="S38" i="1" s="1"/>
  <c r="Q39" i="1" s="1"/>
  <c r="S39" i="1" s="1"/>
  <c r="Q41" i="1" s="1"/>
  <c r="V41" i="1" s="1"/>
  <c r="T39" i="1" s="1"/>
  <c r="V39" i="1" s="1"/>
  <c r="T38" i="1" s="1"/>
  <c r="V38" i="1" s="1"/>
  <c r="T37" i="1" s="1"/>
  <c r="V37" i="1" s="1"/>
  <c r="T36" i="1" s="1"/>
  <c r="M42" i="1"/>
  <c r="C42" i="1"/>
  <c r="P42" i="1" l="1"/>
  <c r="V36" i="1"/>
  <c r="T35" i="1" s="1"/>
  <c r="V35" i="1" s="1"/>
  <c r="T34" i="1" s="1"/>
  <c r="V34" i="1" s="1"/>
  <c r="T33" i="1" s="1"/>
  <c r="V33" i="1" s="1"/>
  <c r="T32" i="1" s="1"/>
  <c r="V32" i="1" s="1"/>
  <c r="T31" i="1" s="1"/>
  <c r="V31" i="1" s="1"/>
  <c r="T30" i="1" s="1"/>
  <c r="V30" i="1" s="1"/>
  <c r="T29" i="1" s="1"/>
  <c r="V29" i="1" s="1"/>
  <c r="T28" i="1" s="1"/>
  <c r="V28" i="1" s="1"/>
  <c r="T27" i="1" s="1"/>
  <c r="V27" i="1" s="1"/>
  <c r="T26" i="1" s="1"/>
  <c r="V26" i="1" s="1"/>
  <c r="T25" i="1" s="1"/>
  <c r="V25" i="1" s="1"/>
  <c r="T24" i="1" s="1"/>
  <c r="V24" i="1" s="1"/>
  <c r="T23" i="1" s="1"/>
  <c r="V23" i="1" s="1"/>
  <c r="T22" i="1" s="1"/>
  <c r="V22" i="1" s="1"/>
  <c r="T21" i="1" s="1"/>
  <c r="V21" i="1" s="1"/>
  <c r="T20" i="1" s="1"/>
  <c r="V20" i="1" s="1"/>
  <c r="T12" i="1" s="1"/>
</calcChain>
</file>

<file path=xl/sharedStrings.xml><?xml version="1.0" encoding="utf-8"?>
<sst xmlns="http://schemas.openxmlformats.org/spreadsheetml/2006/main" count="103" uniqueCount="57">
  <si>
    <t xml:space="preserve">РАСПИСАНИЕ  ДВИЖЕНИЯ </t>
  </si>
  <si>
    <r>
      <t xml:space="preserve">автобуса пригородного регулярного маршрута </t>
    </r>
    <r>
      <rPr>
        <b/>
        <sz val="14"/>
        <color theme="1"/>
        <rFont val="Times New Roman"/>
        <family val="1"/>
        <charset val="204"/>
      </rPr>
      <t xml:space="preserve"> № 426 </t>
    </r>
    <r>
      <rPr>
        <b/>
        <sz val="14"/>
        <color indexed="8"/>
        <rFont val="Times New Roman"/>
        <family val="1"/>
        <charset val="204"/>
      </rPr>
      <t>«Брест - Малорита через пов. на Дубраву»</t>
    </r>
  </si>
  <si>
    <t>Вводится с "5 "  августа   2024 года</t>
  </si>
  <si>
    <t>Наименование и вид маршрута</t>
  </si>
  <si>
    <t>Перевозчики</t>
  </si>
  <si>
    <t>Марка автобуса</t>
  </si>
  <si>
    <t>код</t>
  </si>
  <si>
    <t>Протяженность, км</t>
  </si>
  <si>
    <t>Периодичность</t>
  </si>
  <si>
    <t>"Брест - Малорита через пов. на Дубраву", пригородный</t>
  </si>
  <si>
    <t>Коммунальное унитарное предприятие      "Брестский общественный транспорт"</t>
  </si>
  <si>
    <t>Радзіміч,
МАЗ-256</t>
  </si>
  <si>
    <t>2035 Брест-пов.Дубрава
2036 пов.Дубрава-Малорита</t>
  </si>
  <si>
    <t>7:20(9:05) - пт, сб, вс 8:05(9:50) -ср 15:50(17:35) - ср,пт, сб,вс</t>
  </si>
  <si>
    <t>Наименование остановочных пунктов</t>
  </si>
  <si>
    <t xml:space="preserve">Протяженность, км </t>
  </si>
  <si>
    <t>Время движения, мин</t>
  </si>
  <si>
    <t>рейс 1</t>
  </si>
  <si>
    <t>рейс 2</t>
  </si>
  <si>
    <t>рейс 3</t>
  </si>
  <si>
    <t>рейс 4</t>
  </si>
  <si>
    <t>от начального пункта</t>
  </si>
  <si>
    <t>между пунктами</t>
  </si>
  <si>
    <t>прибытие</t>
  </si>
  <si>
    <t>стоянка</t>
  </si>
  <si>
    <t>отправление</t>
  </si>
  <si>
    <t>АВ Брест</t>
  </si>
  <si>
    <t>Университет</t>
  </si>
  <si>
    <t>бульвар Космонавтов</t>
  </si>
  <si>
    <t>-</t>
  </si>
  <si>
    <t>бульвар Шевченко</t>
  </si>
  <si>
    <t>Гостиница "Беларусь"</t>
  </si>
  <si>
    <t>мкр-н Южный</t>
  </si>
  <si>
    <t>Перекрёсток</t>
  </si>
  <si>
    <t>Приозёрная</t>
  </si>
  <si>
    <t>Заозёрная</t>
  </si>
  <si>
    <t>Полигон</t>
  </si>
  <si>
    <t>с/т "Верасы"</t>
  </si>
  <si>
    <t>с/т "Здоровье"</t>
  </si>
  <si>
    <t>Прилуки-1</t>
  </si>
  <si>
    <t>Прилуки-2</t>
  </si>
  <si>
    <t>Заказанка</t>
  </si>
  <si>
    <t>Дачная</t>
  </si>
  <si>
    <t>Страдечь-1</t>
  </si>
  <si>
    <t>Страдечь-2</t>
  </si>
  <si>
    <t>Хутор Знаменка-1</t>
  </si>
  <si>
    <t>Знаменка</t>
  </si>
  <si>
    <t>пов. на Рогозно</t>
  </si>
  <si>
    <t>Медно</t>
  </si>
  <si>
    <t>пов. на Дубраву</t>
  </si>
  <si>
    <t xml:space="preserve">Бродятин </t>
  </si>
  <si>
    <t>Гвозница</t>
  </si>
  <si>
    <t>Збураж</t>
  </si>
  <si>
    <t>с/т "Верас" ПТ</t>
  </si>
  <si>
    <t>Подсобное хозяйство (Малорита)</t>
  </si>
  <si>
    <t>Больница (Малорита)</t>
  </si>
  <si>
    <t>АК Малорита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</si>
</sst>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:mm;"/>
  </numFmts>
  <fonts count="25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i/>
      <sz val="14"/>
      <color theme="3" tint="0.39997558519241921"/>
      <name val="Times New Roman"/>
      <family val="1"/>
      <charset val="204"/>
    </font>
    <font>
      <b/>
      <i/>
      <sz val="14"/>
      <color rgb="FF538DD5"/>
      <name val="Times New Roman"/>
      <family val="1"/>
      <charset val="204"/>
    </font>
    <font>
      <i/>
      <sz val="14"/>
      <color rgb="FF538DD5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538DD5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/>
    <xf numFmtId="0" fontId="11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top"/>
    </xf>
    <xf numFmtId="164" fontId="16" fillId="0" borderId="21" xfId="0" applyNumberFormat="1" applyFont="1" applyBorder="1" applyAlignment="1">
      <alignment horizontal="center" vertical="top" wrapText="1"/>
    </xf>
    <xf numFmtId="164" fontId="17" fillId="0" borderId="21" xfId="0" applyNumberFormat="1" applyFont="1" applyBorder="1" applyAlignment="1">
      <alignment horizontal="center" vertical="top" wrapText="1"/>
    </xf>
    <xf numFmtId="165" fontId="6" fillId="0" borderId="21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top" wrapText="1"/>
    </xf>
    <xf numFmtId="165" fontId="16" fillId="0" borderId="6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top" wrapText="1"/>
    </xf>
    <xf numFmtId="165" fontId="9" fillId="0" borderId="4" xfId="0" applyNumberFormat="1" applyFont="1" applyBorder="1" applyAlignment="1">
      <alignment horizontal="center" vertical="top" wrapText="1"/>
    </xf>
    <xf numFmtId="20" fontId="3" fillId="0" borderId="6" xfId="0" applyNumberFormat="1" applyFont="1" applyBorder="1" applyAlignment="1">
      <alignment horizontal="center" vertical="top" wrapText="1"/>
    </xf>
    <xf numFmtId="0" fontId="18" fillId="0" borderId="22" xfId="0" applyFont="1" applyBorder="1" applyAlignment="1">
      <alignment horizontal="justify" vertical="top"/>
    </xf>
    <xf numFmtId="164" fontId="19" fillId="0" borderId="23" xfId="0" applyNumberFormat="1" applyFont="1" applyBorder="1" applyAlignment="1">
      <alignment horizontal="center" vertical="top" wrapText="1"/>
    </xf>
    <xf numFmtId="164" fontId="20" fillId="0" borderId="22" xfId="0" applyNumberFormat="1" applyFont="1" applyBorder="1" applyAlignment="1">
      <alignment horizontal="center" vertical="top" wrapText="1"/>
    </xf>
    <xf numFmtId="165" fontId="6" fillId="0" borderId="23" xfId="0" applyNumberFormat="1" applyFont="1" applyBorder="1" applyAlignment="1">
      <alignment horizontal="center" vertical="top" wrapText="1"/>
    </xf>
    <xf numFmtId="165" fontId="2" fillId="0" borderId="24" xfId="0" applyNumberFormat="1" applyFont="1" applyBorder="1" applyAlignment="1">
      <alignment horizontal="center" vertical="center" wrapText="1"/>
    </xf>
    <xf numFmtId="165" fontId="16" fillId="0" borderId="25" xfId="0" applyNumberFormat="1" applyFont="1" applyBorder="1" applyAlignment="1">
      <alignment horizontal="center" vertical="top" wrapText="1"/>
    </xf>
    <xf numFmtId="165" fontId="16" fillId="0" borderId="26" xfId="0" applyNumberFormat="1" applyFont="1" applyBorder="1" applyAlignment="1">
      <alignment horizontal="center" vertical="center" wrapText="1"/>
    </xf>
    <xf numFmtId="20" fontId="9" fillId="0" borderId="24" xfId="0" applyNumberFormat="1" applyFont="1" applyBorder="1" applyAlignment="1">
      <alignment horizontal="center" vertical="top" wrapText="1"/>
    </xf>
    <xf numFmtId="165" fontId="9" fillId="0" borderId="25" xfId="0" applyNumberFormat="1" applyFont="1" applyBorder="1" applyAlignment="1">
      <alignment horizontal="center" vertical="top" wrapText="1"/>
    </xf>
    <xf numFmtId="20" fontId="3" fillId="0" borderId="26" xfId="0" applyNumberFormat="1" applyFont="1" applyBorder="1" applyAlignment="1">
      <alignment horizontal="center" vertical="top" wrapText="1"/>
    </xf>
    <xf numFmtId="165" fontId="6" fillId="0" borderId="22" xfId="0" applyNumberFormat="1" applyFont="1" applyBorder="1" applyAlignment="1">
      <alignment horizontal="center" vertical="top" wrapText="1"/>
    </xf>
    <xf numFmtId="165" fontId="2" fillId="0" borderId="27" xfId="0" applyNumberFormat="1" applyFont="1" applyBorder="1" applyAlignment="1">
      <alignment horizontal="center" vertical="top" wrapText="1"/>
    </xf>
    <xf numFmtId="165" fontId="2" fillId="0" borderId="28" xfId="0" applyNumberFormat="1" applyFont="1" applyBorder="1" applyAlignment="1">
      <alignment horizontal="center" vertical="top" wrapText="1"/>
    </xf>
    <xf numFmtId="165" fontId="2" fillId="0" borderId="29" xfId="0" applyNumberFormat="1" applyFont="1" applyBorder="1" applyAlignment="1">
      <alignment horizontal="center" vertical="top" wrapText="1"/>
    </xf>
    <xf numFmtId="165" fontId="6" fillId="0" borderId="27" xfId="0" applyNumberFormat="1" applyFont="1" applyBorder="1" applyAlignment="1">
      <alignment horizontal="center" vertical="top" wrapText="1"/>
    </xf>
    <xf numFmtId="165" fontId="6" fillId="0" borderId="28" xfId="0" applyNumberFormat="1" applyFont="1" applyBorder="1" applyAlignment="1">
      <alignment horizontal="center" vertical="top" wrapText="1"/>
    </xf>
    <xf numFmtId="165" fontId="6" fillId="0" borderId="29" xfId="0" applyNumberFormat="1" applyFont="1" applyBorder="1" applyAlignment="1">
      <alignment horizontal="center" vertical="top" wrapText="1"/>
    </xf>
    <xf numFmtId="0" fontId="18" fillId="0" borderId="22" xfId="0" applyFont="1" applyBorder="1" applyAlignment="1">
      <alignment horizontal="left" vertical="top"/>
    </xf>
    <xf numFmtId="0" fontId="20" fillId="0" borderId="22" xfId="0" applyFont="1" applyBorder="1" applyAlignment="1">
      <alignment horizontal="justify" vertical="top"/>
    </xf>
    <xf numFmtId="0" fontId="0" fillId="2" borderId="0" xfId="0" applyFill="1"/>
    <xf numFmtId="165" fontId="20" fillId="0" borderId="22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justify" vertical="top"/>
    </xf>
    <xf numFmtId="164" fontId="9" fillId="0" borderId="23" xfId="0" applyNumberFormat="1" applyFont="1" applyBorder="1" applyAlignment="1">
      <alignment horizontal="center" vertical="top" wrapText="1"/>
    </xf>
    <xf numFmtId="164" fontId="3" fillId="0" borderId="22" xfId="0" applyNumberFormat="1" applyFont="1" applyBorder="1" applyAlignment="1">
      <alignment horizontal="center" vertical="top" wrapText="1"/>
    </xf>
    <xf numFmtId="165" fontId="3" fillId="0" borderId="22" xfId="0" applyNumberFormat="1" applyFont="1" applyBorder="1" applyAlignment="1">
      <alignment horizontal="center" vertical="top" wrapText="1"/>
    </xf>
    <xf numFmtId="20" fontId="3" fillId="0" borderId="27" xfId="0" applyNumberFormat="1" applyFont="1" applyBorder="1" applyAlignment="1">
      <alignment horizontal="center" vertical="top" wrapText="1"/>
    </xf>
    <xf numFmtId="20" fontId="3" fillId="0" borderId="29" xfId="0" applyNumberFormat="1" applyFont="1" applyBorder="1" applyAlignment="1">
      <alignment horizontal="center" vertical="top" wrapText="1"/>
    </xf>
    <xf numFmtId="164" fontId="9" fillId="0" borderId="22" xfId="0" applyNumberFormat="1" applyFont="1" applyBorder="1" applyAlignment="1">
      <alignment horizontal="center" vertical="top" wrapText="1"/>
    </xf>
    <xf numFmtId="164" fontId="9" fillId="0" borderId="30" xfId="0" applyNumberFormat="1" applyFont="1" applyBorder="1" applyAlignment="1">
      <alignment horizontal="center" vertical="top" wrapText="1"/>
    </xf>
    <xf numFmtId="0" fontId="0" fillId="3" borderId="0" xfId="0" applyFill="1"/>
    <xf numFmtId="0" fontId="3" fillId="0" borderId="30" xfId="0" applyFont="1" applyBorder="1" applyAlignment="1">
      <alignment horizontal="justify" vertical="top"/>
    </xf>
    <xf numFmtId="164" fontId="21" fillId="0" borderId="22" xfId="0" applyNumberFormat="1" applyFont="1" applyBorder="1" applyAlignment="1">
      <alignment horizontal="center" vertical="top" wrapText="1"/>
    </xf>
    <xf numFmtId="165" fontId="3" fillId="0" borderId="30" xfId="0" applyNumberFormat="1" applyFont="1" applyBorder="1" applyAlignment="1">
      <alignment horizontal="center" vertical="top" wrapText="1"/>
    </xf>
    <xf numFmtId="0" fontId="22" fillId="0" borderId="30" xfId="0" applyFont="1" applyBorder="1" applyAlignment="1">
      <alignment horizontal="justify" vertical="top"/>
    </xf>
    <xf numFmtId="0" fontId="3" fillId="0" borderId="31" xfId="0" applyFont="1" applyBorder="1" applyAlignment="1">
      <alignment horizontal="justify" vertical="top"/>
    </xf>
    <xf numFmtId="164" fontId="9" fillId="0" borderId="32" xfId="0" applyNumberFormat="1" applyFont="1" applyBorder="1" applyAlignment="1">
      <alignment horizontal="center" vertical="top" wrapText="1"/>
    </xf>
    <xf numFmtId="164" fontId="3" fillId="0" borderId="31" xfId="0" applyNumberFormat="1" applyFont="1" applyBorder="1" applyAlignment="1">
      <alignment horizontal="center" vertical="top" wrapText="1"/>
    </xf>
    <xf numFmtId="165" fontId="3" fillId="0" borderId="31" xfId="0" applyNumberFormat="1" applyFont="1" applyBorder="1" applyAlignment="1">
      <alignment horizontal="center" vertical="top" wrapText="1"/>
    </xf>
    <xf numFmtId="165" fontId="16" fillId="0" borderId="12" xfId="0" applyNumberFormat="1" applyFont="1" applyBorder="1" applyAlignment="1">
      <alignment horizontal="center" vertical="top" wrapText="1"/>
    </xf>
    <xf numFmtId="165" fontId="2" fillId="0" borderId="14" xfId="0" applyNumberFormat="1" applyFont="1" applyBorder="1" applyAlignment="1">
      <alignment horizontal="center" vertical="top" wrapText="1"/>
    </xf>
    <xf numFmtId="165" fontId="2" fillId="0" borderId="13" xfId="0" applyNumberFormat="1" applyFont="1" applyBorder="1" applyAlignment="1">
      <alignment horizontal="center" vertical="top" wrapText="1"/>
    </xf>
    <xf numFmtId="20" fontId="3" fillId="0" borderId="12" xfId="0" applyNumberFormat="1" applyFont="1" applyBorder="1" applyAlignment="1">
      <alignment horizontal="center" vertical="top" wrapText="1"/>
    </xf>
    <xf numFmtId="165" fontId="23" fillId="0" borderId="14" xfId="0" applyNumberFormat="1" applyFont="1" applyBorder="1" applyAlignment="1">
      <alignment horizontal="center" vertical="top" wrapText="1"/>
    </xf>
    <xf numFmtId="20" fontId="9" fillId="0" borderId="13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165" fontId="3" fillId="0" borderId="0" xfId="0" applyNumberFormat="1" applyFont="1"/>
    <xf numFmtId="165" fontId="24" fillId="0" borderId="0" xfId="0" applyNumberFormat="1" applyFont="1"/>
    <xf numFmtId="0" fontId="24" fillId="0" borderId="0" xfId="0" applyFont="1"/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44"/>
  <sheetViews>
    <sheetView tabSelected="1" view="pageBreakPreview" topLeftCell="A46" zoomScale="85" zoomScaleNormal="85" zoomScaleSheetLayoutView="85" workbookViewId="0">
      <selection activeCell="A43" sqref="A43:L43"/>
    </sheetView>
  </sheetViews>
  <sheetFormatPr defaultRowHeight="14.4" x14ac:dyDescent="0.3"/>
  <cols>
    <col min="1" max="1" width="37.69921875" customWidth="1"/>
    <col min="2" max="2" width="12.296875" customWidth="1"/>
    <col min="3" max="3" width="8.69921875" customWidth="1"/>
    <col min="4" max="4" width="9.69921875" customWidth="1"/>
    <col min="5" max="6" width="8.296875" customWidth="1"/>
    <col min="7" max="7" width="10.296875" customWidth="1"/>
    <col min="8" max="9" width="8.296875" customWidth="1"/>
    <col min="10" max="10" width="10.296875" customWidth="1"/>
    <col min="11" max="12" width="8.296875" customWidth="1"/>
    <col min="13" max="13" width="10.296875" customWidth="1"/>
    <col min="14" max="15" width="8.296875" customWidth="1"/>
    <col min="16" max="16" width="10.296875" customWidth="1"/>
    <col min="17" max="22" width="8.296875" customWidth="1"/>
  </cols>
  <sheetData>
    <row r="1" spans="1:22" ht="22.85" customHeight="1" x14ac:dyDescent="0.4">
      <c r="A1" s="1"/>
      <c r="B1" s="2"/>
      <c r="C1" s="3"/>
      <c r="D1" s="3"/>
      <c r="E1" s="3"/>
      <c r="F1" s="4"/>
      <c r="G1" s="1"/>
      <c r="H1" s="2"/>
      <c r="I1" s="3"/>
      <c r="J1" s="3"/>
      <c r="L1" s="5"/>
      <c r="M1" s="5"/>
      <c r="P1" s="5"/>
      <c r="R1" s="5"/>
      <c r="S1" s="5"/>
    </row>
    <row r="2" spans="1:22" ht="34.200000000000003" customHeight="1" x14ac:dyDescent="0.3">
      <c r="A2" s="119"/>
      <c r="B2" s="119"/>
      <c r="C2" s="119"/>
      <c r="D2" s="119"/>
      <c r="E2" s="6"/>
      <c r="F2" s="6"/>
      <c r="G2" s="119"/>
      <c r="H2" s="119"/>
      <c r="I2" s="119"/>
      <c r="J2" s="119"/>
      <c r="K2" s="119"/>
      <c r="L2" s="119"/>
      <c r="M2" s="119"/>
      <c r="P2" s="7"/>
      <c r="R2" s="8"/>
    </row>
    <row r="3" spans="1:22" ht="20.5" customHeight="1" x14ac:dyDescent="0.35">
      <c r="A3" s="9"/>
      <c r="B3" s="120"/>
      <c r="C3" s="120"/>
      <c r="D3" s="120"/>
      <c r="E3" s="6"/>
      <c r="G3" s="120"/>
      <c r="H3" s="120"/>
      <c r="I3" s="120"/>
      <c r="J3" s="120"/>
      <c r="K3" s="120"/>
      <c r="L3" s="120"/>
      <c r="M3" s="120"/>
      <c r="P3" s="3"/>
      <c r="S3" s="10"/>
    </row>
    <row r="4" spans="1:22" ht="20.5" customHeight="1" x14ac:dyDescent="0.35">
      <c r="A4" s="11"/>
      <c r="B4" s="11"/>
      <c r="C4" s="10"/>
      <c r="E4" s="6"/>
      <c r="F4" s="6"/>
      <c r="G4" s="121"/>
      <c r="H4" s="121"/>
      <c r="I4" s="121"/>
      <c r="J4" s="121"/>
      <c r="K4" s="121"/>
      <c r="L4" s="121"/>
      <c r="M4" s="121"/>
      <c r="N4" s="12"/>
      <c r="P4" s="13"/>
      <c r="Q4" s="122"/>
      <c r="R4" s="122"/>
      <c r="S4" s="122"/>
      <c r="T4" s="12"/>
      <c r="V4" s="12"/>
    </row>
    <row r="5" spans="1:22" ht="20.5" customHeight="1" x14ac:dyDescent="0.4">
      <c r="A5" s="14"/>
      <c r="B5" s="14"/>
      <c r="C5" s="6"/>
      <c r="D5" s="6"/>
      <c r="E5" s="6"/>
      <c r="F5" s="6"/>
      <c r="G5" s="4"/>
      <c r="H5" s="4"/>
      <c r="I5" s="4"/>
      <c r="J5" s="10"/>
      <c r="K5" s="10"/>
      <c r="L5" s="10"/>
      <c r="M5" s="10"/>
      <c r="N5" s="10"/>
      <c r="O5" s="13"/>
      <c r="P5" s="13"/>
      <c r="Q5" s="13"/>
      <c r="R5" s="13"/>
      <c r="S5" s="13"/>
    </row>
    <row r="6" spans="1:22" ht="21.6" customHeight="1" x14ac:dyDescent="0.45">
      <c r="A6" s="110" t="s">
        <v>0</v>
      </c>
      <c r="B6" s="110"/>
      <c r="C6" s="110"/>
      <c r="D6" s="110"/>
      <c r="E6" s="110"/>
      <c r="F6" s="110"/>
      <c r="G6" s="110"/>
      <c r="H6" s="110"/>
      <c r="I6" s="110"/>
      <c r="J6" s="110"/>
      <c r="K6" s="15"/>
      <c r="L6" s="15"/>
      <c r="M6" s="15"/>
      <c r="N6" s="15"/>
      <c r="O6" s="16"/>
      <c r="P6" s="16"/>
    </row>
    <row r="7" spans="1:22" ht="22.85" customHeight="1" thickBot="1" x14ac:dyDescent="0.4">
      <c r="A7" s="111" t="s">
        <v>1</v>
      </c>
      <c r="B7" s="111"/>
      <c r="C7" s="111"/>
      <c r="D7" s="111"/>
      <c r="E7" s="111"/>
      <c r="F7" s="112"/>
      <c r="G7" s="112"/>
      <c r="H7" s="112"/>
      <c r="I7" s="112"/>
      <c r="J7" s="112"/>
      <c r="L7" s="17"/>
      <c r="M7" s="18"/>
      <c r="N7" s="17"/>
      <c r="P7" s="17"/>
      <c r="Q7" s="17" t="s">
        <v>2</v>
      </c>
      <c r="R7" s="18"/>
      <c r="S7" s="17"/>
      <c r="U7" s="17"/>
    </row>
    <row r="8" spans="1:22" ht="39.049999999999997" customHeight="1" thickBot="1" x14ac:dyDescent="0.35">
      <c r="A8" s="19" t="s">
        <v>3</v>
      </c>
      <c r="B8" s="113" t="s">
        <v>4</v>
      </c>
      <c r="C8" s="114"/>
      <c r="D8" s="114"/>
      <c r="E8" s="115"/>
      <c r="F8" s="113" t="s">
        <v>5</v>
      </c>
      <c r="G8" s="116"/>
      <c r="H8" s="113" t="s">
        <v>6</v>
      </c>
      <c r="I8" s="114"/>
      <c r="J8" s="114"/>
      <c r="K8" s="116"/>
      <c r="L8" s="117" t="s">
        <v>7</v>
      </c>
      <c r="M8" s="118"/>
      <c r="N8" s="99" t="s">
        <v>8</v>
      </c>
      <c r="O8" s="100"/>
      <c r="P8" s="100"/>
      <c r="Q8" s="100"/>
      <c r="R8" s="100"/>
      <c r="S8" s="100"/>
      <c r="T8" s="100"/>
      <c r="U8" s="100"/>
      <c r="V8" s="101"/>
    </row>
    <row r="9" spans="1:22" ht="37.950000000000003" customHeight="1" thickBot="1" x14ac:dyDescent="0.35">
      <c r="A9" s="20" t="s">
        <v>9</v>
      </c>
      <c r="B9" s="102" t="s">
        <v>10</v>
      </c>
      <c r="C9" s="103"/>
      <c r="D9" s="103"/>
      <c r="E9" s="103"/>
      <c r="F9" s="104" t="s">
        <v>11</v>
      </c>
      <c r="G9" s="105"/>
      <c r="H9" s="104" t="s">
        <v>12</v>
      </c>
      <c r="I9" s="106"/>
      <c r="J9" s="106"/>
      <c r="K9" s="105"/>
      <c r="L9" s="104">
        <v>65.400000000000006</v>
      </c>
      <c r="M9" s="105"/>
      <c r="N9" s="107" t="s">
        <v>13</v>
      </c>
      <c r="O9" s="108"/>
      <c r="P9" s="108"/>
      <c r="Q9" s="108"/>
      <c r="R9" s="108"/>
      <c r="S9" s="108"/>
      <c r="T9" s="108"/>
      <c r="U9" s="108"/>
      <c r="V9" s="109"/>
    </row>
    <row r="10" spans="1:22" ht="14.95" customHeight="1" thickBot="1" x14ac:dyDescent="0.35">
      <c r="A10" s="92" t="s">
        <v>14</v>
      </c>
      <c r="B10" s="94" t="s">
        <v>15</v>
      </c>
      <c r="C10" s="95"/>
      <c r="D10" s="96" t="s">
        <v>16</v>
      </c>
      <c r="E10" s="98" t="s">
        <v>17</v>
      </c>
      <c r="F10" s="86"/>
      <c r="G10" s="87"/>
      <c r="H10" s="85" t="s">
        <v>18</v>
      </c>
      <c r="I10" s="86"/>
      <c r="J10" s="87"/>
      <c r="K10" s="98" t="s">
        <v>17</v>
      </c>
      <c r="L10" s="86"/>
      <c r="M10" s="87"/>
      <c r="N10" s="85" t="s">
        <v>18</v>
      </c>
      <c r="O10" s="86"/>
      <c r="P10" s="87"/>
      <c r="Q10" s="88" t="s">
        <v>19</v>
      </c>
      <c r="R10" s="89"/>
      <c r="S10" s="90"/>
      <c r="T10" s="88" t="s">
        <v>20</v>
      </c>
      <c r="U10" s="89"/>
      <c r="V10" s="90"/>
    </row>
    <row r="11" spans="1:22" ht="36.549999999999997" customHeight="1" thickBot="1" x14ac:dyDescent="0.35">
      <c r="A11" s="93"/>
      <c r="B11" s="21" t="s">
        <v>21</v>
      </c>
      <c r="C11" s="22" t="s">
        <v>22</v>
      </c>
      <c r="D11" s="97"/>
      <c r="E11" s="23" t="s">
        <v>23</v>
      </c>
      <c r="F11" s="24" t="s">
        <v>24</v>
      </c>
      <c r="G11" s="25" t="s">
        <v>25</v>
      </c>
      <c r="H11" s="23" t="s">
        <v>23</v>
      </c>
      <c r="I11" s="24" t="s">
        <v>24</v>
      </c>
      <c r="J11" s="25" t="s">
        <v>25</v>
      </c>
      <c r="K11" s="23" t="s">
        <v>23</v>
      </c>
      <c r="L11" s="24" t="s">
        <v>24</v>
      </c>
      <c r="M11" s="25" t="s">
        <v>25</v>
      </c>
      <c r="N11" s="23" t="s">
        <v>23</v>
      </c>
      <c r="O11" s="24" t="s">
        <v>24</v>
      </c>
      <c r="P11" s="25" t="s">
        <v>25</v>
      </c>
      <c r="Q11" s="23" t="s">
        <v>23</v>
      </c>
      <c r="R11" s="24" t="s">
        <v>24</v>
      </c>
      <c r="S11" s="25" t="s">
        <v>25</v>
      </c>
      <c r="T11" s="23" t="s">
        <v>23</v>
      </c>
      <c r="U11" s="24" t="s">
        <v>24</v>
      </c>
      <c r="V11" s="25" t="s">
        <v>25</v>
      </c>
    </row>
    <row r="12" spans="1:22" ht="17.45" customHeight="1" x14ac:dyDescent="0.3">
      <c r="A12" s="26" t="s">
        <v>26</v>
      </c>
      <c r="B12" s="27">
        <v>0</v>
      </c>
      <c r="C12" s="28"/>
      <c r="D12" s="29">
        <v>1.7361111111111112E-2</v>
      </c>
      <c r="E12" s="30"/>
      <c r="F12" s="31"/>
      <c r="G12" s="32">
        <v>0.30555555555555552</v>
      </c>
      <c r="H12" s="33">
        <f>J20+$D12</f>
        <v>0.44791666666666624</v>
      </c>
      <c r="I12" s="34"/>
      <c r="J12" s="35"/>
      <c r="K12" s="30"/>
      <c r="L12" s="31"/>
      <c r="M12" s="32">
        <v>0.33680555555555558</v>
      </c>
      <c r="N12" s="33">
        <f>P20+$D12</f>
        <v>0.4791666666666663</v>
      </c>
      <c r="O12" s="34"/>
      <c r="P12" s="35"/>
      <c r="Q12" s="30"/>
      <c r="R12" s="31"/>
      <c r="S12" s="32">
        <v>0.65972222222222221</v>
      </c>
      <c r="T12" s="33">
        <f>V20+$D12</f>
        <v>0.80208333333333293</v>
      </c>
      <c r="U12" s="34"/>
      <c r="V12" s="35"/>
    </row>
    <row r="13" spans="1:22" ht="17.45" customHeight="1" x14ac:dyDescent="0.3">
      <c r="A13" s="36" t="s">
        <v>27</v>
      </c>
      <c r="B13" s="37">
        <v>1.3</v>
      </c>
      <c r="C13" s="38">
        <f t="shared" ref="C13:C40" si="0">B13-B12</f>
        <v>1.3</v>
      </c>
      <c r="D13" s="39"/>
      <c r="E13" s="40"/>
      <c r="F13" s="41"/>
      <c r="G13" s="42"/>
      <c r="H13" s="43"/>
      <c r="I13" s="44"/>
      <c r="J13" s="45"/>
      <c r="K13" s="40"/>
      <c r="L13" s="41"/>
      <c r="M13" s="42"/>
      <c r="N13" s="43"/>
      <c r="O13" s="44"/>
      <c r="P13" s="45"/>
      <c r="Q13" s="40"/>
      <c r="R13" s="41"/>
      <c r="S13" s="42"/>
      <c r="T13" s="43"/>
      <c r="U13" s="44"/>
      <c r="V13" s="45"/>
    </row>
    <row r="14" spans="1:22" ht="17.45" customHeight="1" x14ac:dyDescent="0.3">
      <c r="A14" s="36" t="s">
        <v>28</v>
      </c>
      <c r="B14" s="37">
        <v>2.2999999999999998</v>
      </c>
      <c r="C14" s="38">
        <f t="shared" si="0"/>
        <v>0.99999999999999978</v>
      </c>
      <c r="D14" s="46"/>
      <c r="E14" s="47" t="s">
        <v>29</v>
      </c>
      <c r="F14" s="48"/>
      <c r="G14" s="49" t="s">
        <v>29</v>
      </c>
      <c r="H14" s="50"/>
      <c r="I14" s="51"/>
      <c r="J14" s="52"/>
      <c r="K14" s="47" t="s">
        <v>29</v>
      </c>
      <c r="L14" s="48"/>
      <c r="M14" s="49" t="s">
        <v>29</v>
      </c>
      <c r="N14" s="50"/>
      <c r="O14" s="51"/>
      <c r="P14" s="52"/>
      <c r="Q14" s="47" t="s">
        <v>29</v>
      </c>
      <c r="R14" s="48"/>
      <c r="S14" s="49" t="s">
        <v>29</v>
      </c>
      <c r="T14" s="50"/>
      <c r="U14" s="51"/>
      <c r="V14" s="52"/>
    </row>
    <row r="15" spans="1:22" ht="17.45" customHeight="1" x14ac:dyDescent="0.3">
      <c r="A15" s="53" t="s">
        <v>30</v>
      </c>
      <c r="B15" s="37">
        <v>2.6</v>
      </c>
      <c r="C15" s="38">
        <f t="shared" si="0"/>
        <v>0.30000000000000027</v>
      </c>
      <c r="D15" s="46"/>
      <c r="E15" s="47"/>
      <c r="F15" s="48"/>
      <c r="G15" s="49"/>
      <c r="H15" s="47" t="s">
        <v>29</v>
      </c>
      <c r="I15" s="48"/>
      <c r="J15" s="49" t="s">
        <v>29</v>
      </c>
      <c r="K15" s="47"/>
      <c r="L15" s="48"/>
      <c r="M15" s="49"/>
      <c r="N15" s="47" t="s">
        <v>29</v>
      </c>
      <c r="O15" s="48"/>
      <c r="P15" s="49" t="s">
        <v>29</v>
      </c>
      <c r="Q15" s="47"/>
      <c r="R15" s="48"/>
      <c r="S15" s="49"/>
      <c r="T15" s="47" t="s">
        <v>29</v>
      </c>
      <c r="U15" s="48"/>
      <c r="V15" s="49" t="s">
        <v>29</v>
      </c>
    </row>
    <row r="16" spans="1:22" ht="17.45" customHeight="1" x14ac:dyDescent="0.3">
      <c r="A16" s="54" t="s">
        <v>31</v>
      </c>
      <c r="B16" s="37">
        <v>2.8</v>
      </c>
      <c r="C16" s="38">
        <f t="shared" si="0"/>
        <v>0.19999999999999973</v>
      </c>
      <c r="D16" s="46"/>
      <c r="E16" s="47" t="s">
        <v>29</v>
      </c>
      <c r="F16" s="48"/>
      <c r="G16" s="49" t="s">
        <v>29</v>
      </c>
      <c r="H16" s="50"/>
      <c r="I16" s="51"/>
      <c r="J16" s="52"/>
      <c r="K16" s="47" t="s">
        <v>29</v>
      </c>
      <c r="L16" s="48"/>
      <c r="M16" s="49" t="s">
        <v>29</v>
      </c>
      <c r="N16" s="50"/>
      <c r="O16" s="51"/>
      <c r="P16" s="52"/>
      <c r="Q16" s="47" t="s">
        <v>29</v>
      </c>
      <c r="R16" s="48"/>
      <c r="S16" s="49" t="s">
        <v>29</v>
      </c>
      <c r="T16" s="50"/>
      <c r="U16" s="51"/>
      <c r="V16" s="52"/>
    </row>
    <row r="17" spans="1:44" s="55" customFormat="1" ht="17.45" customHeight="1" x14ac:dyDescent="0.3">
      <c r="A17" s="36" t="s">
        <v>32</v>
      </c>
      <c r="B17" s="37">
        <v>7.1</v>
      </c>
      <c r="C17" s="38">
        <f t="shared" si="0"/>
        <v>4.3</v>
      </c>
      <c r="D17" s="46"/>
      <c r="E17" s="47"/>
      <c r="F17" s="48"/>
      <c r="G17" s="49"/>
      <c r="H17" s="50"/>
      <c r="I17" s="51"/>
      <c r="J17" s="52"/>
      <c r="K17" s="47"/>
      <c r="L17" s="48"/>
      <c r="M17" s="49"/>
      <c r="N17" s="50"/>
      <c r="O17" s="51"/>
      <c r="P17" s="52"/>
      <c r="Q17" s="47"/>
      <c r="R17" s="48"/>
      <c r="S17" s="49"/>
      <c r="T17" s="50"/>
      <c r="U17" s="51"/>
      <c r="V17" s="52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4" ht="17.45" customHeight="1" x14ac:dyDescent="0.3">
      <c r="A18" s="36" t="s">
        <v>33</v>
      </c>
      <c r="B18" s="37">
        <v>8.9</v>
      </c>
      <c r="C18" s="38">
        <f t="shared" si="0"/>
        <v>1.8000000000000007</v>
      </c>
      <c r="D18" s="56"/>
      <c r="E18" s="47"/>
      <c r="F18" s="48"/>
      <c r="G18" s="49"/>
      <c r="H18" s="47" t="s">
        <v>29</v>
      </c>
      <c r="I18" s="48"/>
      <c r="J18" s="49" t="s">
        <v>29</v>
      </c>
      <c r="K18" s="47"/>
      <c r="L18" s="48"/>
      <c r="M18" s="49"/>
      <c r="N18" s="47" t="s">
        <v>29</v>
      </c>
      <c r="O18" s="48"/>
      <c r="P18" s="49" t="s">
        <v>29</v>
      </c>
      <c r="Q18" s="47"/>
      <c r="R18" s="48"/>
      <c r="S18" s="49"/>
      <c r="T18" s="47" t="s">
        <v>29</v>
      </c>
      <c r="U18" s="48"/>
      <c r="V18" s="49" t="s">
        <v>29</v>
      </c>
    </row>
    <row r="19" spans="1:44" ht="17.45" customHeight="1" x14ac:dyDescent="0.3">
      <c r="A19" s="36" t="s">
        <v>34</v>
      </c>
      <c r="B19" s="37">
        <v>9.6</v>
      </c>
      <c r="C19" s="38">
        <f t="shared" si="0"/>
        <v>0.69999999999999929</v>
      </c>
      <c r="D19" s="56"/>
      <c r="E19" s="47" t="s">
        <v>29</v>
      </c>
      <c r="F19" s="48"/>
      <c r="G19" s="49" t="s">
        <v>29</v>
      </c>
      <c r="H19" s="50"/>
      <c r="I19" s="51"/>
      <c r="J19" s="52"/>
      <c r="K19" s="47" t="s">
        <v>29</v>
      </c>
      <c r="L19" s="48"/>
      <c r="M19" s="49" t="s">
        <v>29</v>
      </c>
      <c r="N19" s="50"/>
      <c r="O19" s="51"/>
      <c r="P19" s="52"/>
      <c r="Q19" s="47" t="s">
        <v>29</v>
      </c>
      <c r="R19" s="48"/>
      <c r="S19" s="49" t="s">
        <v>29</v>
      </c>
      <c r="T19" s="50"/>
      <c r="U19" s="51"/>
      <c r="V19" s="52"/>
    </row>
    <row r="20" spans="1:44" ht="17.45" customHeight="1" x14ac:dyDescent="0.3">
      <c r="A20" s="57" t="s">
        <v>35</v>
      </c>
      <c r="B20" s="58">
        <v>10.4</v>
      </c>
      <c r="C20" s="59">
        <f t="shared" si="0"/>
        <v>0.80000000000000071</v>
      </c>
      <c r="D20" s="60">
        <v>1.3888888888888888E-2</v>
      </c>
      <c r="E20" s="47">
        <f>G12+$D20</f>
        <v>0.31944444444444442</v>
      </c>
      <c r="F20" s="48">
        <v>6.9444444444444447E-4</v>
      </c>
      <c r="G20" s="49">
        <f>E20+F20</f>
        <v>0.32013888888888886</v>
      </c>
      <c r="H20" s="61">
        <f t="shared" ref="H20:H36" si="1">J21+$D21</f>
        <v>0.42986111111111069</v>
      </c>
      <c r="I20" s="48">
        <v>6.9444444444444447E-4</v>
      </c>
      <c r="J20" s="62">
        <f t="shared" ref="J20:J36" si="2">H20+I20</f>
        <v>0.43055555555555514</v>
      </c>
      <c r="K20" s="47">
        <f>M12+$D20</f>
        <v>0.35069444444444448</v>
      </c>
      <c r="L20" s="48">
        <v>6.9444444444444447E-4</v>
      </c>
      <c r="M20" s="49">
        <f>K20+L20</f>
        <v>0.35138888888888892</v>
      </c>
      <c r="N20" s="61">
        <f t="shared" ref="N20:N36" si="3">P21+$D21</f>
        <v>0.46111111111111075</v>
      </c>
      <c r="O20" s="48">
        <v>6.9444444444444447E-4</v>
      </c>
      <c r="P20" s="62">
        <f t="shared" ref="P20:P36" si="4">N20+O20</f>
        <v>0.46180555555555519</v>
      </c>
      <c r="Q20" s="47">
        <f>S12+$D20</f>
        <v>0.67361111111111105</v>
      </c>
      <c r="R20" s="48">
        <v>6.9444444444444447E-4</v>
      </c>
      <c r="S20" s="49">
        <f t="shared" ref="S20:S39" si="5">Q20+R20</f>
        <v>0.67430555555555549</v>
      </c>
      <c r="T20" s="61">
        <f t="shared" ref="T20:T38" si="6">V21+$D21</f>
        <v>0.78402777777777732</v>
      </c>
      <c r="U20" s="48">
        <v>6.9444444444444447E-4</v>
      </c>
      <c r="V20" s="62">
        <f t="shared" ref="V20:V39" si="7">T20+U20</f>
        <v>0.78472222222222177</v>
      </c>
    </row>
    <row r="21" spans="1:44" ht="17.45" customHeight="1" x14ac:dyDescent="0.3">
      <c r="A21" s="57" t="s">
        <v>36</v>
      </c>
      <c r="B21" s="63">
        <v>12.6</v>
      </c>
      <c r="C21" s="59">
        <f t="shared" si="0"/>
        <v>2.1999999999999993</v>
      </c>
      <c r="D21" s="60">
        <v>2.0833333333333333E-3</v>
      </c>
      <c r="E21" s="47">
        <f>G20+$D21</f>
        <v>0.32222222222222219</v>
      </c>
      <c r="F21" s="48">
        <v>6.9444444444444447E-4</v>
      </c>
      <c r="G21" s="49">
        <f>E21+F21</f>
        <v>0.32291666666666663</v>
      </c>
      <c r="H21" s="61">
        <f t="shared" si="1"/>
        <v>0.42708333333333293</v>
      </c>
      <c r="I21" s="48">
        <v>6.9444444444444447E-4</v>
      </c>
      <c r="J21" s="62">
        <f t="shared" si="2"/>
        <v>0.42777777777777737</v>
      </c>
      <c r="K21" s="47">
        <f>M20+$D21</f>
        <v>0.35347222222222224</v>
      </c>
      <c r="L21" s="48">
        <v>6.9444444444444447E-4</v>
      </c>
      <c r="M21" s="49">
        <f>K21+L21</f>
        <v>0.35416666666666669</v>
      </c>
      <c r="N21" s="61">
        <f t="shared" si="3"/>
        <v>0.45833333333333298</v>
      </c>
      <c r="O21" s="48">
        <v>6.9444444444444447E-4</v>
      </c>
      <c r="P21" s="62">
        <f t="shared" si="4"/>
        <v>0.45902777777777742</v>
      </c>
      <c r="Q21" s="47">
        <f t="shared" ref="Q21:Q39" si="8">S20+$D21</f>
        <v>0.67638888888888882</v>
      </c>
      <c r="R21" s="48">
        <v>6.9444444444444447E-4</v>
      </c>
      <c r="S21" s="49">
        <f t="shared" si="5"/>
        <v>0.67708333333333326</v>
      </c>
      <c r="T21" s="61">
        <f t="shared" si="6"/>
        <v>0.78124999999999956</v>
      </c>
      <c r="U21" s="48">
        <v>6.9444444444444447E-4</v>
      </c>
      <c r="V21" s="62">
        <f t="shared" si="7"/>
        <v>0.781944444444444</v>
      </c>
    </row>
    <row r="22" spans="1:44" s="65" customFormat="1" ht="17.45" customHeight="1" x14ac:dyDescent="0.3">
      <c r="A22" s="57" t="s">
        <v>37</v>
      </c>
      <c r="B22" s="64">
        <v>14.4</v>
      </c>
      <c r="C22" s="59">
        <f t="shared" si="0"/>
        <v>1.8000000000000007</v>
      </c>
      <c r="D22" s="60">
        <v>1.3888888888888889E-3</v>
      </c>
      <c r="E22" s="47">
        <f t="shared" ref="E22:E39" si="9">G21+$D22</f>
        <v>0.32430555555555551</v>
      </c>
      <c r="F22" s="48">
        <v>0</v>
      </c>
      <c r="G22" s="49">
        <f t="shared" ref="G22:G39" si="10">E22+F22</f>
        <v>0.32430555555555551</v>
      </c>
      <c r="H22" s="61">
        <f t="shared" si="1"/>
        <v>0.42569444444444404</v>
      </c>
      <c r="I22" s="48">
        <v>0</v>
      </c>
      <c r="J22" s="62">
        <f t="shared" si="2"/>
        <v>0.42569444444444404</v>
      </c>
      <c r="K22" s="47">
        <f t="shared" ref="K22:K39" si="11">M21+$D22</f>
        <v>0.35555555555555557</v>
      </c>
      <c r="L22" s="48">
        <v>0</v>
      </c>
      <c r="M22" s="49">
        <f t="shared" ref="M22:M39" si="12">K22+L22</f>
        <v>0.35555555555555557</v>
      </c>
      <c r="N22" s="61">
        <f t="shared" si="3"/>
        <v>0.4569444444444441</v>
      </c>
      <c r="O22" s="48">
        <v>0</v>
      </c>
      <c r="P22" s="62">
        <f t="shared" si="4"/>
        <v>0.4569444444444441</v>
      </c>
      <c r="Q22" s="47">
        <f t="shared" si="8"/>
        <v>0.67847222222222214</v>
      </c>
      <c r="R22" s="48">
        <v>0</v>
      </c>
      <c r="S22" s="49">
        <f t="shared" si="5"/>
        <v>0.67847222222222214</v>
      </c>
      <c r="T22" s="61">
        <f t="shared" si="6"/>
        <v>0.77986111111111067</v>
      </c>
      <c r="U22" s="48">
        <v>0</v>
      </c>
      <c r="V22" s="62">
        <f t="shared" si="7"/>
        <v>0.77986111111111067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ht="17.45" customHeight="1" x14ac:dyDescent="0.3">
      <c r="A23" s="57" t="s">
        <v>38</v>
      </c>
      <c r="B23" s="64">
        <v>14.7</v>
      </c>
      <c r="C23" s="59">
        <f t="shared" si="0"/>
        <v>0.29999999999999893</v>
      </c>
      <c r="D23" s="60">
        <v>6.9444444444444447E-4</v>
      </c>
      <c r="E23" s="47">
        <f t="shared" si="9"/>
        <v>0.32499999999999996</v>
      </c>
      <c r="F23" s="48">
        <v>6.9444444444444447E-4</v>
      </c>
      <c r="G23" s="49">
        <f t="shared" si="10"/>
        <v>0.3256944444444444</v>
      </c>
      <c r="H23" s="61">
        <f t="shared" si="1"/>
        <v>0.42430555555555516</v>
      </c>
      <c r="I23" s="48">
        <v>6.9444444444444447E-4</v>
      </c>
      <c r="J23" s="62">
        <f t="shared" si="2"/>
        <v>0.4249999999999996</v>
      </c>
      <c r="K23" s="47">
        <f t="shared" si="11"/>
        <v>0.35625000000000001</v>
      </c>
      <c r="L23" s="48">
        <v>6.9444444444444447E-4</v>
      </c>
      <c r="M23" s="49">
        <f t="shared" si="12"/>
        <v>0.35694444444444445</v>
      </c>
      <c r="N23" s="61">
        <f t="shared" si="3"/>
        <v>0.45555555555555521</v>
      </c>
      <c r="O23" s="48">
        <v>6.9444444444444447E-4</v>
      </c>
      <c r="P23" s="62">
        <f t="shared" si="4"/>
        <v>0.45624999999999966</v>
      </c>
      <c r="Q23" s="47">
        <f t="shared" si="8"/>
        <v>0.67916666666666659</v>
      </c>
      <c r="R23" s="48">
        <v>0</v>
      </c>
      <c r="S23" s="49">
        <f t="shared" si="5"/>
        <v>0.67916666666666659</v>
      </c>
      <c r="T23" s="61">
        <f t="shared" si="6"/>
        <v>0.77847222222222179</v>
      </c>
      <c r="U23" s="48">
        <v>6.9444444444444447E-4</v>
      </c>
      <c r="V23" s="62">
        <f t="shared" si="7"/>
        <v>0.77916666666666623</v>
      </c>
    </row>
    <row r="24" spans="1:44" ht="17.45" customHeight="1" x14ac:dyDescent="0.3">
      <c r="A24" s="66" t="s">
        <v>39</v>
      </c>
      <c r="B24" s="64">
        <v>15.6</v>
      </c>
      <c r="C24" s="59">
        <f t="shared" si="0"/>
        <v>0.90000000000000036</v>
      </c>
      <c r="D24" s="60">
        <v>6.9444444444444447E-4</v>
      </c>
      <c r="E24" s="47">
        <f t="shared" si="9"/>
        <v>0.32638888888888884</v>
      </c>
      <c r="F24" s="48">
        <v>0</v>
      </c>
      <c r="G24" s="49">
        <f t="shared" si="10"/>
        <v>0.32638888888888884</v>
      </c>
      <c r="H24" s="61">
        <f t="shared" si="1"/>
        <v>0.42361111111111072</v>
      </c>
      <c r="I24" s="48">
        <v>0</v>
      </c>
      <c r="J24" s="62">
        <f t="shared" si="2"/>
        <v>0.42361111111111072</v>
      </c>
      <c r="K24" s="47">
        <f t="shared" si="11"/>
        <v>0.3576388888888889</v>
      </c>
      <c r="L24" s="48">
        <v>0</v>
      </c>
      <c r="M24" s="49">
        <f t="shared" si="12"/>
        <v>0.3576388888888889</v>
      </c>
      <c r="N24" s="61">
        <f t="shared" si="3"/>
        <v>0.45486111111111077</v>
      </c>
      <c r="O24" s="48">
        <v>0</v>
      </c>
      <c r="P24" s="62">
        <f t="shared" si="4"/>
        <v>0.45486111111111077</v>
      </c>
      <c r="Q24" s="47">
        <f t="shared" si="8"/>
        <v>0.67986111111111103</v>
      </c>
      <c r="R24" s="48">
        <v>6.9444444444444447E-4</v>
      </c>
      <c r="S24" s="49">
        <f t="shared" si="5"/>
        <v>0.68055555555555547</v>
      </c>
      <c r="T24" s="61">
        <f t="shared" si="6"/>
        <v>0.77777777777777735</v>
      </c>
      <c r="U24" s="48">
        <v>0</v>
      </c>
      <c r="V24" s="62">
        <f t="shared" si="7"/>
        <v>0.77777777777777735</v>
      </c>
    </row>
    <row r="25" spans="1:44" ht="17.45" customHeight="1" x14ac:dyDescent="0.3">
      <c r="A25" s="66" t="s">
        <v>40</v>
      </c>
      <c r="B25" s="64">
        <v>16.600000000000001</v>
      </c>
      <c r="C25" s="59">
        <f t="shared" si="0"/>
        <v>1.0000000000000018</v>
      </c>
      <c r="D25" s="60">
        <v>1.3888888888888889E-3</v>
      </c>
      <c r="E25" s="47">
        <f t="shared" si="9"/>
        <v>0.32777777777777772</v>
      </c>
      <c r="F25" s="48">
        <v>6.9444444444444447E-4</v>
      </c>
      <c r="G25" s="49">
        <f t="shared" si="10"/>
        <v>0.32847222222222217</v>
      </c>
      <c r="H25" s="61">
        <f t="shared" si="1"/>
        <v>0.42152777777777739</v>
      </c>
      <c r="I25" s="48">
        <v>6.9444444444444447E-4</v>
      </c>
      <c r="J25" s="62">
        <f t="shared" si="2"/>
        <v>0.42222222222222183</v>
      </c>
      <c r="K25" s="47">
        <f t="shared" si="11"/>
        <v>0.35902777777777778</v>
      </c>
      <c r="L25" s="48">
        <v>6.9444444444444447E-4</v>
      </c>
      <c r="M25" s="49">
        <f t="shared" si="12"/>
        <v>0.35972222222222222</v>
      </c>
      <c r="N25" s="61">
        <f t="shared" si="3"/>
        <v>0.45277777777777745</v>
      </c>
      <c r="O25" s="48">
        <v>6.9444444444444447E-4</v>
      </c>
      <c r="P25" s="62">
        <f t="shared" si="4"/>
        <v>0.45347222222222189</v>
      </c>
      <c r="Q25" s="47">
        <f t="shared" si="8"/>
        <v>0.68194444444444435</v>
      </c>
      <c r="R25" s="48">
        <v>6.9444444444444447E-4</v>
      </c>
      <c r="S25" s="49">
        <f t="shared" si="5"/>
        <v>0.6826388888888888</v>
      </c>
      <c r="T25" s="61">
        <f t="shared" si="6"/>
        <v>0.77569444444444402</v>
      </c>
      <c r="U25" s="48">
        <v>6.9444444444444447E-4</v>
      </c>
      <c r="V25" s="62">
        <f t="shared" si="7"/>
        <v>0.77638888888888846</v>
      </c>
    </row>
    <row r="26" spans="1:44" ht="17.45" customHeight="1" x14ac:dyDescent="0.3">
      <c r="A26" s="66" t="s">
        <v>41</v>
      </c>
      <c r="B26" s="63">
        <v>18.7</v>
      </c>
      <c r="C26" s="59">
        <f t="shared" si="0"/>
        <v>2.0999999999999979</v>
      </c>
      <c r="D26" s="60">
        <v>2.0833333333333333E-3</v>
      </c>
      <c r="E26" s="47">
        <f t="shared" si="9"/>
        <v>0.33055555555555549</v>
      </c>
      <c r="F26" s="48">
        <v>0</v>
      </c>
      <c r="G26" s="49">
        <f t="shared" si="10"/>
        <v>0.33055555555555549</v>
      </c>
      <c r="H26" s="61">
        <f t="shared" si="1"/>
        <v>0.41944444444444406</v>
      </c>
      <c r="I26" s="48">
        <v>0</v>
      </c>
      <c r="J26" s="62">
        <f t="shared" si="2"/>
        <v>0.41944444444444406</v>
      </c>
      <c r="K26" s="47">
        <f t="shared" si="11"/>
        <v>0.36180555555555555</v>
      </c>
      <c r="L26" s="48">
        <v>0</v>
      </c>
      <c r="M26" s="49">
        <f t="shared" si="12"/>
        <v>0.36180555555555555</v>
      </c>
      <c r="N26" s="61">
        <f t="shared" si="3"/>
        <v>0.45069444444444412</v>
      </c>
      <c r="O26" s="48">
        <v>0</v>
      </c>
      <c r="P26" s="62">
        <f t="shared" si="4"/>
        <v>0.45069444444444412</v>
      </c>
      <c r="Q26" s="47">
        <f t="shared" si="8"/>
        <v>0.68472222222222212</v>
      </c>
      <c r="R26" s="48">
        <v>0</v>
      </c>
      <c r="S26" s="49">
        <f t="shared" si="5"/>
        <v>0.68472222222222212</v>
      </c>
      <c r="T26" s="61">
        <f t="shared" si="6"/>
        <v>0.77361111111111069</v>
      </c>
      <c r="U26" s="48">
        <v>0</v>
      </c>
      <c r="V26" s="62">
        <f t="shared" si="7"/>
        <v>0.77361111111111069</v>
      </c>
    </row>
    <row r="27" spans="1:44" ht="17.45" customHeight="1" x14ac:dyDescent="0.3">
      <c r="A27" s="66" t="s">
        <v>42</v>
      </c>
      <c r="B27" s="63">
        <v>19.8</v>
      </c>
      <c r="C27" s="59">
        <f t="shared" si="0"/>
        <v>1.1000000000000014</v>
      </c>
      <c r="D27" s="60">
        <v>1.3888888888888889E-3</v>
      </c>
      <c r="E27" s="47">
        <f t="shared" si="9"/>
        <v>0.33194444444444438</v>
      </c>
      <c r="F27" s="48">
        <v>6.9444444444444447E-4</v>
      </c>
      <c r="G27" s="49">
        <f t="shared" si="10"/>
        <v>0.33263888888888882</v>
      </c>
      <c r="H27" s="61">
        <f t="shared" si="1"/>
        <v>0.41736111111111074</v>
      </c>
      <c r="I27" s="48">
        <v>6.9444444444444447E-4</v>
      </c>
      <c r="J27" s="62">
        <f t="shared" si="2"/>
        <v>0.41805555555555518</v>
      </c>
      <c r="K27" s="47">
        <f t="shared" si="11"/>
        <v>0.36319444444444443</v>
      </c>
      <c r="L27" s="48">
        <v>6.9444444444444447E-4</v>
      </c>
      <c r="M27" s="49">
        <f t="shared" si="12"/>
        <v>0.36388888888888887</v>
      </c>
      <c r="N27" s="61">
        <f t="shared" si="3"/>
        <v>0.44861111111111079</v>
      </c>
      <c r="O27" s="48">
        <v>6.9444444444444447E-4</v>
      </c>
      <c r="P27" s="62">
        <f t="shared" si="4"/>
        <v>0.44930555555555524</v>
      </c>
      <c r="Q27" s="47">
        <f t="shared" si="8"/>
        <v>0.68611111111111101</v>
      </c>
      <c r="R27" s="48">
        <v>6.9444444444444447E-4</v>
      </c>
      <c r="S27" s="49">
        <f t="shared" si="5"/>
        <v>0.68680555555555545</v>
      </c>
      <c r="T27" s="61">
        <f t="shared" si="6"/>
        <v>0.77152777777777737</v>
      </c>
      <c r="U27" s="48">
        <v>6.9444444444444447E-4</v>
      </c>
      <c r="V27" s="62">
        <f t="shared" si="7"/>
        <v>0.77222222222222181</v>
      </c>
    </row>
    <row r="28" spans="1:44" ht="17.45" customHeight="1" x14ac:dyDescent="0.3">
      <c r="A28" s="66" t="s">
        <v>43</v>
      </c>
      <c r="B28" s="63">
        <v>22.1</v>
      </c>
      <c r="C28" s="59">
        <f t="shared" si="0"/>
        <v>2.3000000000000007</v>
      </c>
      <c r="D28" s="60">
        <v>2.0833333333333333E-3</v>
      </c>
      <c r="E28" s="47">
        <f t="shared" si="9"/>
        <v>0.33472222222222214</v>
      </c>
      <c r="F28" s="48">
        <v>0</v>
      </c>
      <c r="G28" s="49">
        <f t="shared" si="10"/>
        <v>0.33472222222222214</v>
      </c>
      <c r="H28" s="61">
        <f t="shared" si="1"/>
        <v>0.41527777777777741</v>
      </c>
      <c r="I28" s="48">
        <v>0</v>
      </c>
      <c r="J28" s="62">
        <f t="shared" si="2"/>
        <v>0.41527777777777741</v>
      </c>
      <c r="K28" s="47">
        <f t="shared" si="11"/>
        <v>0.3659722222222222</v>
      </c>
      <c r="L28" s="48">
        <v>0</v>
      </c>
      <c r="M28" s="49">
        <f t="shared" si="12"/>
        <v>0.3659722222222222</v>
      </c>
      <c r="N28" s="61">
        <f t="shared" si="3"/>
        <v>0.44652777777777747</v>
      </c>
      <c r="O28" s="48">
        <v>0</v>
      </c>
      <c r="P28" s="62">
        <f t="shared" si="4"/>
        <v>0.44652777777777747</v>
      </c>
      <c r="Q28" s="47">
        <f t="shared" si="8"/>
        <v>0.68888888888888877</v>
      </c>
      <c r="R28" s="48">
        <v>0</v>
      </c>
      <c r="S28" s="49">
        <f t="shared" si="5"/>
        <v>0.68888888888888877</v>
      </c>
      <c r="T28" s="61">
        <f t="shared" si="6"/>
        <v>0.76944444444444404</v>
      </c>
      <c r="U28" s="48">
        <v>0</v>
      </c>
      <c r="V28" s="62">
        <f t="shared" si="7"/>
        <v>0.76944444444444404</v>
      </c>
    </row>
    <row r="29" spans="1:44" ht="17.45" customHeight="1" x14ac:dyDescent="0.3">
      <c r="A29" s="66" t="s">
        <v>44</v>
      </c>
      <c r="B29" s="63">
        <v>23.6</v>
      </c>
      <c r="C29" s="59">
        <f t="shared" si="0"/>
        <v>1.5</v>
      </c>
      <c r="D29" s="60">
        <v>1.3888888888888889E-3</v>
      </c>
      <c r="E29" s="47">
        <f t="shared" si="9"/>
        <v>0.33611111111111103</v>
      </c>
      <c r="F29" s="48">
        <v>6.9444444444444447E-4</v>
      </c>
      <c r="G29" s="49">
        <f t="shared" si="10"/>
        <v>0.33680555555555547</v>
      </c>
      <c r="H29" s="61">
        <f t="shared" si="1"/>
        <v>0.41319444444444409</v>
      </c>
      <c r="I29" s="48">
        <v>6.9444444444444447E-4</v>
      </c>
      <c r="J29" s="62">
        <f t="shared" si="2"/>
        <v>0.41388888888888853</v>
      </c>
      <c r="K29" s="47">
        <f t="shared" si="11"/>
        <v>0.36736111111111108</v>
      </c>
      <c r="L29" s="48">
        <v>6.9444444444444447E-4</v>
      </c>
      <c r="M29" s="49">
        <f t="shared" si="12"/>
        <v>0.36805555555555552</v>
      </c>
      <c r="N29" s="61">
        <f t="shared" si="3"/>
        <v>0.44444444444444414</v>
      </c>
      <c r="O29" s="48">
        <v>6.9444444444444447E-4</v>
      </c>
      <c r="P29" s="62">
        <f t="shared" si="4"/>
        <v>0.44513888888888858</v>
      </c>
      <c r="Q29" s="47">
        <f t="shared" si="8"/>
        <v>0.69027777777777766</v>
      </c>
      <c r="R29" s="48">
        <v>6.9444444444444447E-4</v>
      </c>
      <c r="S29" s="49">
        <f t="shared" si="5"/>
        <v>0.6909722222222221</v>
      </c>
      <c r="T29" s="61">
        <f t="shared" si="6"/>
        <v>0.76736111111111072</v>
      </c>
      <c r="U29" s="48">
        <v>6.9444444444444447E-4</v>
      </c>
      <c r="V29" s="62">
        <f t="shared" si="7"/>
        <v>0.76805555555555516</v>
      </c>
    </row>
    <row r="30" spans="1:44" ht="17.45" customHeight="1" x14ac:dyDescent="0.3">
      <c r="A30" s="66" t="s">
        <v>45</v>
      </c>
      <c r="B30" s="63">
        <v>27</v>
      </c>
      <c r="C30" s="59">
        <f t="shared" si="0"/>
        <v>3.3999999999999986</v>
      </c>
      <c r="D30" s="60">
        <v>2.7777777777777779E-3</v>
      </c>
      <c r="E30" s="47">
        <f t="shared" si="9"/>
        <v>0.33958333333333324</v>
      </c>
      <c r="F30" s="48">
        <v>0</v>
      </c>
      <c r="G30" s="49">
        <f t="shared" si="10"/>
        <v>0.33958333333333324</v>
      </c>
      <c r="H30" s="61">
        <f t="shared" si="1"/>
        <v>0.41041666666666632</v>
      </c>
      <c r="I30" s="48">
        <v>0</v>
      </c>
      <c r="J30" s="62">
        <f t="shared" si="2"/>
        <v>0.41041666666666632</v>
      </c>
      <c r="K30" s="47">
        <f t="shared" si="11"/>
        <v>0.37083333333333329</v>
      </c>
      <c r="L30" s="48">
        <v>0</v>
      </c>
      <c r="M30" s="49">
        <f t="shared" si="12"/>
        <v>0.37083333333333329</v>
      </c>
      <c r="N30" s="61">
        <f t="shared" si="3"/>
        <v>0.44166666666666637</v>
      </c>
      <c r="O30" s="48">
        <v>0</v>
      </c>
      <c r="P30" s="62">
        <f t="shared" si="4"/>
        <v>0.44166666666666637</v>
      </c>
      <c r="Q30" s="47">
        <f t="shared" si="8"/>
        <v>0.69374999999999987</v>
      </c>
      <c r="R30" s="48">
        <v>0</v>
      </c>
      <c r="S30" s="49">
        <f t="shared" si="5"/>
        <v>0.69374999999999987</v>
      </c>
      <c r="T30" s="61">
        <f t="shared" si="6"/>
        <v>0.76458333333333295</v>
      </c>
      <c r="U30" s="48">
        <v>0</v>
      </c>
      <c r="V30" s="62">
        <f t="shared" si="7"/>
        <v>0.76458333333333295</v>
      </c>
    </row>
    <row r="31" spans="1:44" ht="17.45" customHeight="1" x14ac:dyDescent="0.3">
      <c r="A31" s="66" t="s">
        <v>46</v>
      </c>
      <c r="B31" s="63">
        <v>29</v>
      </c>
      <c r="C31" s="59">
        <f t="shared" si="0"/>
        <v>2</v>
      </c>
      <c r="D31" s="60">
        <v>1.3888888888888889E-3</v>
      </c>
      <c r="E31" s="47">
        <f t="shared" si="9"/>
        <v>0.34097222222222212</v>
      </c>
      <c r="F31" s="48">
        <v>6.9444444444444447E-4</v>
      </c>
      <c r="G31" s="49">
        <f t="shared" si="10"/>
        <v>0.34166666666666656</v>
      </c>
      <c r="H31" s="61">
        <f t="shared" si="1"/>
        <v>0.40833333333333299</v>
      </c>
      <c r="I31" s="48">
        <v>6.9444444444444447E-4</v>
      </c>
      <c r="J31" s="62">
        <f t="shared" si="2"/>
        <v>0.40902777777777743</v>
      </c>
      <c r="K31" s="47">
        <f t="shared" si="11"/>
        <v>0.37222222222222218</v>
      </c>
      <c r="L31" s="48">
        <v>6.9444444444444447E-4</v>
      </c>
      <c r="M31" s="49">
        <f t="shared" si="12"/>
        <v>0.37291666666666662</v>
      </c>
      <c r="N31" s="61">
        <f t="shared" si="3"/>
        <v>0.43958333333333305</v>
      </c>
      <c r="O31" s="48">
        <v>6.9444444444444447E-4</v>
      </c>
      <c r="P31" s="62">
        <f t="shared" si="4"/>
        <v>0.44027777777777749</v>
      </c>
      <c r="Q31" s="47">
        <f t="shared" si="8"/>
        <v>0.69513888888888875</v>
      </c>
      <c r="R31" s="48">
        <v>6.9444444444444447E-4</v>
      </c>
      <c r="S31" s="49">
        <f t="shared" si="5"/>
        <v>0.69583333333333319</v>
      </c>
      <c r="T31" s="61">
        <f t="shared" si="6"/>
        <v>0.76249999999999962</v>
      </c>
      <c r="U31" s="48">
        <v>6.9444444444444447E-4</v>
      </c>
      <c r="V31" s="62">
        <f t="shared" si="7"/>
        <v>0.76319444444444406</v>
      </c>
    </row>
    <row r="32" spans="1:44" ht="17.45" customHeight="1" x14ac:dyDescent="0.3">
      <c r="A32" s="66" t="s">
        <v>47</v>
      </c>
      <c r="B32" s="63">
        <v>34.200000000000003</v>
      </c>
      <c r="C32" s="59">
        <f t="shared" si="0"/>
        <v>5.2000000000000028</v>
      </c>
      <c r="D32" s="60">
        <v>3.472222222222222E-3</v>
      </c>
      <c r="E32" s="47">
        <f t="shared" si="9"/>
        <v>0.34513888888888877</v>
      </c>
      <c r="F32" s="48">
        <v>0</v>
      </c>
      <c r="G32" s="49">
        <f t="shared" si="10"/>
        <v>0.34513888888888877</v>
      </c>
      <c r="H32" s="61">
        <f t="shared" si="1"/>
        <v>0.40486111111111078</v>
      </c>
      <c r="I32" s="48">
        <v>0</v>
      </c>
      <c r="J32" s="62">
        <f t="shared" si="2"/>
        <v>0.40486111111111078</v>
      </c>
      <c r="K32" s="47">
        <f t="shared" si="11"/>
        <v>0.37638888888888883</v>
      </c>
      <c r="L32" s="48">
        <v>0</v>
      </c>
      <c r="M32" s="49">
        <f t="shared" si="12"/>
        <v>0.37638888888888883</v>
      </c>
      <c r="N32" s="61">
        <f t="shared" si="3"/>
        <v>0.43611111111111084</v>
      </c>
      <c r="O32" s="48">
        <v>0</v>
      </c>
      <c r="P32" s="62">
        <f t="shared" si="4"/>
        <v>0.43611111111111084</v>
      </c>
      <c r="Q32" s="47">
        <f t="shared" si="8"/>
        <v>0.6993055555555554</v>
      </c>
      <c r="R32" s="48">
        <v>0</v>
      </c>
      <c r="S32" s="49">
        <f t="shared" si="5"/>
        <v>0.6993055555555554</v>
      </c>
      <c r="T32" s="61">
        <f t="shared" si="6"/>
        <v>0.75902777777777741</v>
      </c>
      <c r="U32" s="48">
        <v>0</v>
      </c>
      <c r="V32" s="62">
        <f t="shared" si="7"/>
        <v>0.75902777777777741</v>
      </c>
    </row>
    <row r="33" spans="1:22" ht="17.45" customHeight="1" x14ac:dyDescent="0.3">
      <c r="A33" s="66" t="s">
        <v>48</v>
      </c>
      <c r="B33" s="63">
        <v>36.6</v>
      </c>
      <c r="C33" s="59">
        <f t="shared" si="0"/>
        <v>2.3999999999999986</v>
      </c>
      <c r="D33" s="60">
        <v>2.0833333333333333E-3</v>
      </c>
      <c r="E33" s="47">
        <f t="shared" si="9"/>
        <v>0.3472222222222221</v>
      </c>
      <c r="F33" s="48">
        <v>6.9444444444444447E-4</v>
      </c>
      <c r="G33" s="49">
        <f t="shared" si="10"/>
        <v>0.34791666666666654</v>
      </c>
      <c r="H33" s="61">
        <f t="shared" si="1"/>
        <v>0.40208333333333302</v>
      </c>
      <c r="I33" s="48">
        <v>6.9444444444444447E-4</v>
      </c>
      <c r="J33" s="62">
        <f t="shared" si="2"/>
        <v>0.40277777777777746</v>
      </c>
      <c r="K33" s="47">
        <f t="shared" si="11"/>
        <v>0.37847222222222215</v>
      </c>
      <c r="L33" s="48">
        <v>6.9444444444444447E-4</v>
      </c>
      <c r="M33" s="49">
        <f t="shared" si="12"/>
        <v>0.3791666666666666</v>
      </c>
      <c r="N33" s="61">
        <f t="shared" si="3"/>
        <v>0.43333333333333307</v>
      </c>
      <c r="O33" s="48">
        <v>6.9444444444444447E-4</v>
      </c>
      <c r="P33" s="62">
        <f t="shared" si="4"/>
        <v>0.43402777777777751</v>
      </c>
      <c r="Q33" s="47">
        <f t="shared" si="8"/>
        <v>0.70138888888888873</v>
      </c>
      <c r="R33" s="48">
        <v>6.9444444444444447E-4</v>
      </c>
      <c r="S33" s="49">
        <f t="shared" si="5"/>
        <v>0.70208333333333317</v>
      </c>
      <c r="T33" s="61">
        <f t="shared" si="6"/>
        <v>0.75624999999999964</v>
      </c>
      <c r="U33" s="48">
        <v>6.9444444444444447E-4</v>
      </c>
      <c r="V33" s="62">
        <f t="shared" si="7"/>
        <v>0.75694444444444409</v>
      </c>
    </row>
    <row r="34" spans="1:22" ht="17.45" customHeight="1" x14ac:dyDescent="0.3">
      <c r="A34" s="66" t="s">
        <v>49</v>
      </c>
      <c r="B34" s="63">
        <v>42.2</v>
      </c>
      <c r="C34" s="59">
        <f t="shared" si="0"/>
        <v>5.6000000000000014</v>
      </c>
      <c r="D34" s="60">
        <v>4.1666666666666666E-3</v>
      </c>
      <c r="E34" s="47">
        <f t="shared" si="9"/>
        <v>0.35208333333333319</v>
      </c>
      <c r="F34" s="48">
        <v>0</v>
      </c>
      <c r="G34" s="49">
        <f t="shared" si="10"/>
        <v>0.35208333333333319</v>
      </c>
      <c r="H34" s="61">
        <f t="shared" si="1"/>
        <v>0.39791666666666636</v>
      </c>
      <c r="I34" s="48">
        <v>0</v>
      </c>
      <c r="J34" s="62">
        <f t="shared" si="2"/>
        <v>0.39791666666666636</v>
      </c>
      <c r="K34" s="47">
        <f t="shared" si="11"/>
        <v>0.38333333333333325</v>
      </c>
      <c r="L34" s="48">
        <v>0</v>
      </c>
      <c r="M34" s="49">
        <f t="shared" si="12"/>
        <v>0.38333333333333325</v>
      </c>
      <c r="N34" s="61">
        <f t="shared" si="3"/>
        <v>0.42916666666666642</v>
      </c>
      <c r="O34" s="48">
        <v>0</v>
      </c>
      <c r="P34" s="62">
        <f t="shared" si="4"/>
        <v>0.42916666666666642</v>
      </c>
      <c r="Q34" s="47">
        <f t="shared" si="8"/>
        <v>0.70624999999999982</v>
      </c>
      <c r="R34" s="48">
        <v>0</v>
      </c>
      <c r="S34" s="49">
        <f t="shared" si="5"/>
        <v>0.70624999999999982</v>
      </c>
      <c r="T34" s="61">
        <f t="shared" si="6"/>
        <v>0.75208333333333299</v>
      </c>
      <c r="U34" s="48">
        <v>0</v>
      </c>
      <c r="V34" s="62">
        <f t="shared" si="7"/>
        <v>0.75208333333333299</v>
      </c>
    </row>
    <row r="35" spans="1:22" ht="17.45" customHeight="1" x14ac:dyDescent="0.3">
      <c r="A35" s="66" t="s">
        <v>50</v>
      </c>
      <c r="B35" s="63">
        <v>45.5</v>
      </c>
      <c r="C35" s="59">
        <f t="shared" si="0"/>
        <v>3.2999999999999972</v>
      </c>
      <c r="D35" s="60">
        <v>2.7777777777777779E-3</v>
      </c>
      <c r="E35" s="47">
        <f t="shared" si="9"/>
        <v>0.35486111111111096</v>
      </c>
      <c r="F35" s="48">
        <v>6.9444444444444447E-4</v>
      </c>
      <c r="G35" s="49">
        <f t="shared" si="10"/>
        <v>0.3555555555555554</v>
      </c>
      <c r="H35" s="61">
        <f t="shared" si="1"/>
        <v>0.39444444444444415</v>
      </c>
      <c r="I35" s="48">
        <v>6.9444444444444447E-4</v>
      </c>
      <c r="J35" s="62">
        <f t="shared" si="2"/>
        <v>0.3951388888888886</v>
      </c>
      <c r="K35" s="47">
        <f t="shared" si="11"/>
        <v>0.38611111111111102</v>
      </c>
      <c r="L35" s="48">
        <v>6.9444444444444447E-4</v>
      </c>
      <c r="M35" s="49">
        <f t="shared" si="12"/>
        <v>0.38680555555555546</v>
      </c>
      <c r="N35" s="61">
        <f t="shared" si="3"/>
        <v>0.42569444444444421</v>
      </c>
      <c r="O35" s="48">
        <v>6.9444444444444447E-4</v>
      </c>
      <c r="P35" s="62">
        <f t="shared" si="4"/>
        <v>0.42638888888888865</v>
      </c>
      <c r="Q35" s="47">
        <f t="shared" si="8"/>
        <v>0.70902777777777759</v>
      </c>
      <c r="R35" s="48">
        <v>6.9444444444444447E-4</v>
      </c>
      <c r="S35" s="49">
        <f t="shared" si="5"/>
        <v>0.70972222222222203</v>
      </c>
      <c r="T35" s="61">
        <f t="shared" si="6"/>
        <v>0.74861111111111078</v>
      </c>
      <c r="U35" s="48">
        <v>6.9444444444444447E-4</v>
      </c>
      <c r="V35" s="62">
        <f t="shared" si="7"/>
        <v>0.74930555555555522</v>
      </c>
    </row>
    <row r="36" spans="1:22" ht="17.45" customHeight="1" x14ac:dyDescent="0.3">
      <c r="A36" s="57" t="s">
        <v>51</v>
      </c>
      <c r="B36" s="63">
        <v>50.5</v>
      </c>
      <c r="C36" s="59">
        <f t="shared" si="0"/>
        <v>5</v>
      </c>
      <c r="D36" s="60">
        <v>3.472222222222222E-3</v>
      </c>
      <c r="E36" s="47">
        <f t="shared" si="9"/>
        <v>0.35902777777777761</v>
      </c>
      <c r="F36" s="48">
        <v>6.9444444444444447E-4</v>
      </c>
      <c r="G36" s="49">
        <f t="shared" si="10"/>
        <v>0.35972222222222205</v>
      </c>
      <c r="H36" s="61">
        <f t="shared" si="1"/>
        <v>0.3902777777777775</v>
      </c>
      <c r="I36" s="48">
        <v>6.9444444444444447E-4</v>
      </c>
      <c r="J36" s="62">
        <f t="shared" si="2"/>
        <v>0.39097222222222194</v>
      </c>
      <c r="K36" s="47">
        <f t="shared" si="11"/>
        <v>0.39027777777777767</v>
      </c>
      <c r="L36" s="48">
        <v>6.9444444444444447E-4</v>
      </c>
      <c r="M36" s="49">
        <f t="shared" si="12"/>
        <v>0.39097222222222211</v>
      </c>
      <c r="N36" s="61">
        <f t="shared" si="3"/>
        <v>0.42152777777777756</v>
      </c>
      <c r="O36" s="48">
        <v>6.9444444444444447E-4</v>
      </c>
      <c r="P36" s="62">
        <f t="shared" si="4"/>
        <v>0.422222222222222</v>
      </c>
      <c r="Q36" s="47">
        <f t="shared" si="8"/>
        <v>0.71319444444444424</v>
      </c>
      <c r="R36" s="48">
        <v>6.9444444444444447E-4</v>
      </c>
      <c r="S36" s="49">
        <f t="shared" si="5"/>
        <v>0.71388888888888868</v>
      </c>
      <c r="T36" s="61">
        <f t="shared" si="6"/>
        <v>0.74444444444444413</v>
      </c>
      <c r="U36" s="48">
        <v>6.9444444444444447E-4</v>
      </c>
      <c r="V36" s="62">
        <f t="shared" si="7"/>
        <v>0.74513888888888857</v>
      </c>
    </row>
    <row r="37" spans="1:22" ht="17.45" customHeight="1" x14ac:dyDescent="0.3">
      <c r="A37" s="66" t="s">
        <v>52</v>
      </c>
      <c r="B37" s="67">
        <v>57.2</v>
      </c>
      <c r="C37" s="59">
        <f t="shared" si="0"/>
        <v>6.7000000000000028</v>
      </c>
      <c r="D37" s="68">
        <v>4.8611111111111112E-3</v>
      </c>
      <c r="E37" s="47">
        <f t="shared" si="9"/>
        <v>0.36458333333333315</v>
      </c>
      <c r="F37" s="48">
        <v>6.9444444444444447E-4</v>
      </c>
      <c r="G37" s="49">
        <f t="shared" si="10"/>
        <v>0.36527777777777759</v>
      </c>
      <c r="H37" s="61">
        <f>J38+$D38</f>
        <v>0.38472222222222197</v>
      </c>
      <c r="I37" s="48">
        <v>6.9444444444444447E-4</v>
      </c>
      <c r="J37" s="62">
        <f>H37+I37</f>
        <v>0.38541666666666641</v>
      </c>
      <c r="K37" s="47">
        <f t="shared" si="11"/>
        <v>0.3958333333333332</v>
      </c>
      <c r="L37" s="48">
        <v>6.9444444444444447E-4</v>
      </c>
      <c r="M37" s="49">
        <f t="shared" si="12"/>
        <v>0.39652777777777765</v>
      </c>
      <c r="N37" s="61">
        <f>P38+$D38</f>
        <v>0.41597222222222202</v>
      </c>
      <c r="O37" s="48">
        <v>6.9444444444444447E-4</v>
      </c>
      <c r="P37" s="62">
        <f>N37+O37</f>
        <v>0.41666666666666646</v>
      </c>
      <c r="Q37" s="47">
        <f t="shared" si="8"/>
        <v>0.71874999999999978</v>
      </c>
      <c r="R37" s="48">
        <v>6.9444444444444447E-4</v>
      </c>
      <c r="S37" s="49">
        <f t="shared" si="5"/>
        <v>0.71944444444444422</v>
      </c>
      <c r="T37" s="61">
        <f t="shared" si="6"/>
        <v>0.7388888888888886</v>
      </c>
      <c r="U37" s="48">
        <v>6.9444444444444447E-4</v>
      </c>
      <c r="V37" s="62">
        <f t="shared" si="7"/>
        <v>0.73958333333333304</v>
      </c>
    </row>
    <row r="38" spans="1:22" ht="17.45" customHeight="1" x14ac:dyDescent="0.3">
      <c r="A38" s="69" t="s">
        <v>53</v>
      </c>
      <c r="B38" s="63">
        <v>60.7</v>
      </c>
      <c r="C38" s="59">
        <f t="shared" si="0"/>
        <v>3.5</v>
      </c>
      <c r="D38" s="68">
        <v>2.7777777777777779E-3</v>
      </c>
      <c r="E38" s="47">
        <f t="shared" si="9"/>
        <v>0.36805555555555536</v>
      </c>
      <c r="F38" s="48">
        <v>0</v>
      </c>
      <c r="G38" s="49">
        <f t="shared" si="10"/>
        <v>0.36805555555555536</v>
      </c>
      <c r="H38" s="61">
        <f>J39+$D39</f>
        <v>0.3819444444444442</v>
      </c>
      <c r="I38" s="48">
        <v>0</v>
      </c>
      <c r="J38" s="62">
        <f>H38+I38</f>
        <v>0.3819444444444442</v>
      </c>
      <c r="K38" s="47">
        <f t="shared" si="11"/>
        <v>0.39930555555555541</v>
      </c>
      <c r="L38" s="48">
        <v>0</v>
      </c>
      <c r="M38" s="49">
        <f t="shared" si="12"/>
        <v>0.39930555555555541</v>
      </c>
      <c r="N38" s="61">
        <f>P39+$D39</f>
        <v>0.41319444444444425</v>
      </c>
      <c r="O38" s="48">
        <v>0</v>
      </c>
      <c r="P38" s="62">
        <f>N38+O38</f>
        <v>0.41319444444444425</v>
      </c>
      <c r="Q38" s="47">
        <f t="shared" si="8"/>
        <v>0.72222222222222199</v>
      </c>
      <c r="R38" s="48">
        <v>0</v>
      </c>
      <c r="S38" s="49">
        <f t="shared" si="5"/>
        <v>0.72222222222222199</v>
      </c>
      <c r="T38" s="61">
        <f t="shared" si="6"/>
        <v>0.73611111111111083</v>
      </c>
      <c r="U38" s="48">
        <v>0</v>
      </c>
      <c r="V38" s="62">
        <f t="shared" si="7"/>
        <v>0.73611111111111083</v>
      </c>
    </row>
    <row r="39" spans="1:22" ht="17.45" customHeight="1" x14ac:dyDescent="0.3">
      <c r="A39" s="53" t="s">
        <v>54</v>
      </c>
      <c r="B39" s="67">
        <v>62</v>
      </c>
      <c r="C39" s="38">
        <f t="shared" si="0"/>
        <v>1.2999999999999972</v>
      </c>
      <c r="D39" s="68">
        <v>6.9444444444444447E-4</v>
      </c>
      <c r="E39" s="47">
        <f t="shared" si="9"/>
        <v>0.3687499999999998</v>
      </c>
      <c r="F39" s="48">
        <v>0</v>
      </c>
      <c r="G39" s="49">
        <f t="shared" si="10"/>
        <v>0.3687499999999998</v>
      </c>
      <c r="H39" s="61">
        <f>J41+$D41</f>
        <v>0.38124999999999976</v>
      </c>
      <c r="I39" s="48">
        <v>0</v>
      </c>
      <c r="J39" s="62">
        <f>H39+I39</f>
        <v>0.38124999999999976</v>
      </c>
      <c r="K39" s="47">
        <f t="shared" si="11"/>
        <v>0.39999999999999986</v>
      </c>
      <c r="L39" s="48">
        <v>0</v>
      </c>
      <c r="M39" s="49">
        <f t="shared" si="12"/>
        <v>0.39999999999999986</v>
      </c>
      <c r="N39" s="61">
        <f>P41+$D41</f>
        <v>0.41249999999999981</v>
      </c>
      <c r="O39" s="48">
        <v>0</v>
      </c>
      <c r="P39" s="62">
        <f>N39+O39</f>
        <v>0.41249999999999981</v>
      </c>
      <c r="Q39" s="47">
        <f t="shared" si="8"/>
        <v>0.72291666666666643</v>
      </c>
      <c r="R39" s="48">
        <v>0</v>
      </c>
      <c r="S39" s="49">
        <f t="shared" si="5"/>
        <v>0.72291666666666643</v>
      </c>
      <c r="T39" s="61">
        <f>V41+$D41</f>
        <v>0.73541666666666639</v>
      </c>
      <c r="U39" s="48">
        <v>0</v>
      </c>
      <c r="V39" s="62">
        <f t="shared" si="7"/>
        <v>0.73541666666666639</v>
      </c>
    </row>
    <row r="40" spans="1:22" ht="17.45" customHeight="1" x14ac:dyDescent="0.3">
      <c r="A40" s="53" t="s">
        <v>55</v>
      </c>
      <c r="B40" s="63">
        <v>63.8</v>
      </c>
      <c r="C40" s="38">
        <f t="shared" si="0"/>
        <v>1.7999999999999972</v>
      </c>
      <c r="D40" s="68"/>
      <c r="E40" s="47"/>
      <c r="F40" s="48"/>
      <c r="G40" s="49"/>
      <c r="H40" s="61"/>
      <c r="I40" s="48"/>
      <c r="J40" s="62"/>
      <c r="K40" s="47"/>
      <c r="L40" s="48"/>
      <c r="M40" s="49"/>
      <c r="N40" s="61"/>
      <c r="O40" s="48"/>
      <c r="P40" s="62"/>
      <c r="Q40" s="47"/>
      <c r="R40" s="48"/>
      <c r="S40" s="49"/>
      <c r="T40" s="61"/>
      <c r="U40" s="48"/>
      <c r="V40" s="62"/>
    </row>
    <row r="41" spans="1:22" ht="17.45" customHeight="1" thickBot="1" x14ac:dyDescent="0.35">
      <c r="A41" s="70" t="s">
        <v>56</v>
      </c>
      <c r="B41" s="71">
        <v>65.400000000000006</v>
      </c>
      <c r="C41" s="72">
        <f>B41-B40</f>
        <v>1.6000000000000085</v>
      </c>
      <c r="D41" s="73">
        <v>2.7777777777777779E-3</v>
      </c>
      <c r="E41" s="74">
        <f>G39+$D41</f>
        <v>0.37152777777777757</v>
      </c>
      <c r="F41" s="75"/>
      <c r="G41" s="76"/>
      <c r="H41" s="77"/>
      <c r="I41" s="78">
        <v>6.9444444444444441E-3</v>
      </c>
      <c r="J41" s="79">
        <f>E41+I41</f>
        <v>0.37847222222222199</v>
      </c>
      <c r="K41" s="74">
        <f>M39+$D41</f>
        <v>0.40277777777777762</v>
      </c>
      <c r="L41" s="75"/>
      <c r="M41" s="76"/>
      <c r="N41" s="77"/>
      <c r="O41" s="78">
        <v>6.9444444444444441E-3</v>
      </c>
      <c r="P41" s="79">
        <f>K41+O41</f>
        <v>0.40972222222222204</v>
      </c>
      <c r="Q41" s="74">
        <f>S39+$D41</f>
        <v>0.7256944444444442</v>
      </c>
      <c r="R41" s="75"/>
      <c r="S41" s="76"/>
      <c r="T41" s="77"/>
      <c r="U41" s="78">
        <v>6.9444444444444441E-3</v>
      </c>
      <c r="V41" s="79">
        <f>Q41+U41</f>
        <v>0.73263888888888862</v>
      </c>
    </row>
    <row r="42" spans="1:22" ht="18" customHeight="1" x14ac:dyDescent="0.4">
      <c r="A42" s="80"/>
      <c r="C42" s="81">
        <f>SUM(C18:C40)</f>
        <v>56.699999999999996</v>
      </c>
      <c r="D42" s="6"/>
      <c r="E42" s="6"/>
      <c r="F42" s="6"/>
      <c r="G42" s="6"/>
      <c r="H42" s="6"/>
      <c r="I42" s="6"/>
      <c r="J42" s="82"/>
      <c r="K42" s="4"/>
      <c r="L42" s="4"/>
      <c r="M42" s="83">
        <f>Q12-S36</f>
        <v>-0.71388888888888868</v>
      </c>
      <c r="N42" s="84"/>
      <c r="O42" s="84"/>
      <c r="P42" s="83">
        <f>T36-V12</f>
        <v>0.74444444444444413</v>
      </c>
    </row>
    <row r="43" spans="1:22" ht="24.65" customHeight="1" x14ac:dyDescent="0.4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4"/>
      <c r="N43" s="4"/>
      <c r="O43" s="4"/>
      <c r="P43" s="4"/>
    </row>
    <row r="44" spans="1:22" ht="18.3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</sheetData>
  <mergeCells count="28">
    <mergeCell ref="Q4:S4"/>
    <mergeCell ref="A2:D2"/>
    <mergeCell ref="G2:M2"/>
    <mergeCell ref="B3:D3"/>
    <mergeCell ref="G3:M3"/>
    <mergeCell ref="G4:M4"/>
    <mergeCell ref="A6:J6"/>
    <mergeCell ref="A7:J7"/>
    <mergeCell ref="B8:E8"/>
    <mergeCell ref="F8:G8"/>
    <mergeCell ref="H8:K8"/>
    <mergeCell ref="N8:V8"/>
    <mergeCell ref="B9:E9"/>
    <mergeCell ref="F9:G9"/>
    <mergeCell ref="H9:K9"/>
    <mergeCell ref="L9:M9"/>
    <mergeCell ref="N9:V9"/>
    <mergeCell ref="L8:M8"/>
    <mergeCell ref="N10:P10"/>
    <mergeCell ref="Q10:S10"/>
    <mergeCell ref="T10:V10"/>
    <mergeCell ref="A43:L43"/>
    <mergeCell ref="A10:A11"/>
    <mergeCell ref="B10:C10"/>
    <mergeCell ref="D10:D11"/>
    <mergeCell ref="E10:G10"/>
    <mergeCell ref="H10:J10"/>
    <mergeCell ref="K10:M10"/>
  </mergeCells>
  <printOptions horizontalCentered="1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05.08.2024</vt:lpstr>
      <vt:lpstr>'05.08.2024'!Область_печати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Инспектор-ЖКХ</cp:lastModifiedBy>
  <dcterms:created xsi:type="dcterms:W3CDTF">2024-07-22T12:39:40Z</dcterms:created>
  <dcterms:modified xsi:type="dcterms:W3CDTF">2024-08-01T08:18:51Z</dcterms:modified>
</cp:coreProperties>
</file>